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 (2)" sheetId="1" r:id="rId1"/>
  </sheets>
  <definedNames/>
  <calcPr fullCalcOnLoad="1" refMode="R1C1"/>
</workbook>
</file>

<file path=xl/sharedStrings.xml><?xml version="1.0" encoding="utf-8"?>
<sst xmlns="http://schemas.openxmlformats.org/spreadsheetml/2006/main" count="727" uniqueCount="210">
  <si>
    <t>Моторный замок европейского стандарта для сплошных деревянных или стальных дверей. Премиальный выбор для дверей с высокой проходимостью и высочайшей механической надежностью. Замок протестирован на боковую нагрузку 40000 Н (4000 кг). Имеет крюкообразные р</t>
  </si>
  <si>
    <t>Моторный замок европейского стандарта для  профильных дверей. Премиальный выбор для дверей с высокой проходимостью и высочайшей механической надежностью. Замок протестирован на боковую нагрузку 40000 Н (4000 кг). Имеет крюкообразные ригеля, которые управл</t>
  </si>
  <si>
    <t>Отгрузка со склада в Москве. Доставка по России.
*  Цены указаны для поверхностной обработки - яркий хром.
Цилиндры поставляются в комплекте с тремя ключами. За дополнительную плату доступна система мастер-ключ. 
Дверные ручки, кнопки и скобы заказываются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</si>
  <si>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запорная планка, цилиндр, кабель управления, кабелепроход, блок управления  – </t>
    </r>
    <r>
      <rPr>
        <b/>
        <sz val="10"/>
        <rFont val="Arial Cyr"/>
        <family val="0"/>
      </rPr>
      <t>EL754 +  4632 + CY013 / CY062 + EA216+ EA280 + ЕА470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</si>
  <si>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EL520MP + CY321 / CY323 / CY322 + EA324 + EA218 + EA280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</si>
  <si>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EL518MP + CY321 + EA324 + EA211 + EA280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</si>
  <si>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EL418 + CY321 + EA324 + EA211 + EA280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</si>
  <si>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EL420 + CY321 / CY323 / CY322 + EA324 + EA218 + EA280</t>
    </r>
  </si>
  <si>
    <t>EL754</t>
  </si>
  <si>
    <t>CY013C</t>
  </si>
  <si>
    <t>CY062C</t>
  </si>
  <si>
    <t>EA216</t>
  </si>
  <si>
    <t>Abloy / Guli</t>
  </si>
  <si>
    <t>EL418</t>
  </si>
  <si>
    <t>EL420</t>
  </si>
  <si>
    <t>EA300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</si>
  <si>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EL648 + CY063 / CY066 / CY065 + EA300 + EA214 + EA280</t>
    </r>
  </si>
  <si>
    <t>EL648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</si>
  <si>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EL651 + CY069 / CY065 + EA300 + EA215 + EA280</t>
    </r>
  </si>
  <si>
    <r>
      <t>Снят с производства.
Для замены используйте комплект – корпус замка, цилиндр, кабель управления, кабелепроход</t>
    </r>
    <r>
      <rPr>
        <b/>
        <sz val="10"/>
        <rFont val="Arial Cyr"/>
        <family val="0"/>
      </rPr>
      <t xml:space="preserve"> – EL655 (EA300) + CY069 / CY065 + EA216  + EA280 </t>
    </r>
  </si>
  <si>
    <t>2.3. Моторные замки EL518, EL520 для сплошных дверей *
Европейский стандарт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</si>
  <si>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EL518 + CY321 + EA324 + EA211 + EA280</t>
    </r>
  </si>
  <si>
    <t>EL518</t>
  </si>
  <si>
    <t>EL561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</si>
  <si>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EL520 + CY321 / CY323 / CY322 + EA324 + EA218 + EA280</t>
    </r>
  </si>
  <si>
    <t>EA288</t>
  </si>
  <si>
    <t>1.5. Соленоидные замки EL410, EL411 для профильных дверей *
Американский стандарт</t>
  </si>
  <si>
    <t xml:space="preserve">Аварийный выход с контролем доступа с одной стороны </t>
  </si>
  <si>
    <t>Контроль доступа
 с двух сторон</t>
  </si>
  <si>
    <t>EL410</t>
  </si>
  <si>
    <t>Нажимная планка 
4590/4591</t>
  </si>
  <si>
    <r>
      <t xml:space="preserve">Комплект – корпус замка, запорная планка, цилиндр, кабелепроход, ручка – </t>
    </r>
    <r>
      <rPr>
        <b/>
        <sz val="10"/>
        <rFont val="Arial Cyr"/>
        <family val="0"/>
      </rPr>
      <t>EL410 + 4610 + (цилиндр различных марок) + EA280 + ручка</t>
    </r>
  </si>
  <si>
    <t>Ручка  4560/4561/4568/4569</t>
  </si>
  <si>
    <t>от</t>
  </si>
  <si>
    <r>
      <t xml:space="preserve">Комплект – корпус замка, запорная планка, цилиндр, кабелепроход, ручка – </t>
    </r>
    <r>
      <rPr>
        <b/>
        <sz val="10"/>
        <rFont val="Arial Cyr"/>
        <family val="0"/>
      </rPr>
      <t>EL411 + 4610 + (цилиндр различных марок) + EA280 + ручка</t>
    </r>
  </si>
  <si>
    <t>EL411</t>
  </si>
  <si>
    <t xml:space="preserve">     Описание </t>
  </si>
  <si>
    <t>Инсталятор – Оптовая цена</t>
  </si>
  <si>
    <t>Конечный пользователь – Розничная цена</t>
  </si>
  <si>
    <t>Прайс-лист</t>
  </si>
  <si>
    <t xml:space="preserve">Официальный дилер Abloy   </t>
  </si>
  <si>
    <t>Тип</t>
  </si>
  <si>
    <t>1. Электромеханические соленоидные замки</t>
  </si>
  <si>
    <r>
      <t xml:space="preserve">Комплект – корпус 
замка, цилиндр, 
запорная планка, 
кабель управления, 
кабелепроход – 
</t>
    </r>
    <r>
      <rPr>
        <b/>
        <sz val="10"/>
        <rFont val="Arial Cyr"/>
        <family val="0"/>
      </rPr>
      <t>EL502 + CY001 /
 CY002 + EA307 
+ EA211 + EA280</t>
    </r>
  </si>
  <si>
    <t>Контроль доступа
 с одной стороны.</t>
  </si>
  <si>
    <t>Контроль доступа
 с двух сторон.</t>
  </si>
  <si>
    <t>EL502</t>
  </si>
  <si>
    <t>CY001С</t>
  </si>
  <si>
    <t>ЕА307</t>
  </si>
  <si>
    <t>EA211</t>
  </si>
  <si>
    <t>EA280</t>
  </si>
  <si>
    <t>CY002С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</si>
  <si>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EL580 + CY037 + EA307 + EA210 + EA280</t>
    </r>
  </si>
  <si>
    <t>СY402</t>
  </si>
  <si>
    <t>СY405</t>
  </si>
  <si>
    <t>Guli</t>
  </si>
  <si>
    <t>MP518</t>
  </si>
  <si>
    <t>MP520</t>
  </si>
  <si>
    <t>MP418</t>
  </si>
  <si>
    <t>MP420</t>
  </si>
  <si>
    <t>MP532</t>
  </si>
  <si>
    <t>MP432</t>
  </si>
  <si>
    <t>2xСY402</t>
  </si>
  <si>
    <t>2xCY402 / 2xCY405</t>
  </si>
  <si>
    <t>EA307</t>
  </si>
  <si>
    <t>2xСY405</t>
  </si>
  <si>
    <t>Новейший замок с повышенной защитой от манипуляций для внутренних и наружных дверей. Совместим с распашной автоматикой. Пригоден для применения с распашными дверями.
Замок имеет настройку «нормально открыт/нормально закрыт». Объединяет функции  замков EL5</t>
  </si>
  <si>
    <t>скоба</t>
  </si>
  <si>
    <t xml:space="preserve">Замок с повышенной защитой от манипуляций для внутренних и наружных дверей, на противопожарные и эвакуационные двери. 
Автоматическое запирание при закрытии двери. Внешняя ручка электрически управляема, всегда выход от внутренней ручки.
 Контроль доступа </t>
  </si>
  <si>
    <t>ручка</t>
  </si>
  <si>
    <t>Замок с повышенной защитой от манипуляций для внутренних и наружных дверей. 
Автоматическое запирание при закрытии двери. Обе ручки электрически управляемы.
Контроль доступа с одной/двух сторон. 12 - 24 В, -20…+60 град. С. От передней планки до шпинделя (</t>
  </si>
  <si>
    <t xml:space="preserve">Новейший замок с повышенной защитой от манипуляций для внутренних и наружных дверей. Совместим с распашной автоматикой. Пригоден для применения с распашными дверями.
Замок имеет настройку «нормально открыт/нормально закрыт». Бэксет замка может быть легко </t>
  </si>
  <si>
    <t xml:space="preserve">Замок с повышенной защитой от манипуляций для внутренних и наружных дверей, дверей аварийных и эвакуационных выходов и противопожарных. 
Автоматическое запирание при закрытии двери. Внешняя ручка электрически управляема, всегда выход от внутренней ручки. </t>
  </si>
  <si>
    <t>Замок с повышенной защитой от манипуляций для внутренних и наружных дверей. 
Автоматическое запирание при закрытии двери. Обе ручки электрически управляемы.
Контроль доступа с одной/двух сторон. 12 - 24 В, -20…+60 град. С. От передней планки до шпинделя 2</t>
  </si>
  <si>
    <t>Замок с высокой защитой от манипуляций для наружных и внутренних дверей, дверей аварийных и эвакуационных выходов и противопожарных. 
Автоматическое запирание при закрытии двери. Внешняя ручка электрически управляема, всегда выход от внутренней ручки. 
Ко</t>
  </si>
  <si>
    <t>Замок с высокой защитой от манипуляций для сплошных внешних и внутренних дверей.
Автоматическое запирание при закрытии двери. Обе ручки электрически управляемы.
Контроль доступа с одной/двух сторон. 12 - 24 В, -20…+60 град. С. От передней планки до шпинде</t>
  </si>
  <si>
    <t>Замок с повышенной защитой от манипуляций для внутренних и наружных дверей. Совместим с распашной автоматикой. Пригоден для применения с распашными дверями. Рекомендуется для установки на уличные калитки и на двери аварийного выхода.
Замок имеет настройку</t>
  </si>
  <si>
    <t>80,9 / 94,6</t>
  </si>
  <si>
    <t>38,7 / 38,7 / 49,2 / 55,0</t>
  </si>
  <si>
    <t xml:space="preserve">44,48/ 24,5 </t>
  </si>
  <si>
    <t>88,96/ 174,58</t>
  </si>
  <si>
    <t xml:space="preserve">Замок с широчайшей функциональностью и повышенной защитой от манипуляций для наружных дверей, на противопожарные двери, на двери запасных выходов.
Используется для дверей, которые требуют как контроля доступа (с одной или двух сторон), так и управления в </t>
  </si>
  <si>
    <t>Замок с расширенной функциональностью и высокой степенью защиты от манипуляций для наружных дверей. Используется для ночного запирания. 
Обычно электрически днем открыт, а ночью – закрыт. Имеет два ригеля. Прямой ригель повышенной стойкости и косой ригель</t>
  </si>
  <si>
    <t>Замок с расширенной функциональностью и высокой степенью защиты от манипуляций для наружных дверей. Используется для ночного запирания. 
Обычно электрически днем открыт, а ночью – закрыт. Прямой ригель повышенной стойкости убирается в корпус замка на врем</t>
  </si>
  <si>
    <t>Замок с широчайшей функциональностью и повышенной защитой от манипуляций для наружных дверей, на противопожарные двери, на двери аварийных и эвакуационных выходов.
Используется для дверей, которые требуют как контроля доступа (с одной или двух сторон), та</t>
  </si>
  <si>
    <t>Замок с высокой степенью защиты от манипуляций и микропроцессорным управлением для ворот и профильных наружных дверей. Совместим с раздвижной автоматикой.
Крюкообразный ригель – незаменим для закрывания раздвижных дверей.
Функция запирания – ригель выдвин</t>
  </si>
  <si>
    <t xml:space="preserve">Моторный замок европейского стандарта для сплошных деревянных или стальных дверей. Экономичный выбор для дверей с высокой проходимостью и высокой механической надежностью.
Постоянно подключенная внутренняя ручка облегчает выход из помещения. Обеспечивает </t>
  </si>
  <si>
    <t>скоба + ручка</t>
  </si>
  <si>
    <t>Моторный замок европейского стандарта для сплошных деревянных и стальных дверей. Предназначен для внутренних и наружных дверей с высокой степенью безопасности и большой проходимостью, также хорошо подходит для аварийных и эвакуационных  выходов в случае и</t>
  </si>
  <si>
    <t>Моторный замок европейского стандарта для профильных дверей. Экономичный выбор для дверей с высокой проходимостью и высокой механической надежностью.
Постоянно подключенная внутренняя ручка облегчает выход из помещения. Обеспечивает функцию эвакуационного</t>
  </si>
  <si>
    <t>Замок с с многоточечным запиранием с управлением от ручек. 
Замок с многоточечным запиранием снабжен тремя ригелями. В центральной части замка расположен сплошной ригель, который управляется язычком и ригелем двойного действия. В нижней и верхней части за</t>
  </si>
  <si>
    <t>замок с с многоточечным запиранием с управлением от ручек. 
Замок с многоточечным запиранием снабжен тремя ригелями. В центральной части замка расположен сплошной ригель, который управляется язычком и ригелем двойного действия. В нижней и верхней части за</t>
  </si>
  <si>
    <t>Моторный замок европейского стандарта для сплошных деревянных или стальных дверей. Экономичный выбор для дверей с высокой проходимостью и высочайшей механической надежностью.
Постоянно подключенная внутренняя ручка облегчает выход из помещения. Обеспечива</t>
  </si>
  <si>
    <t>скоба 
+ ручка</t>
  </si>
  <si>
    <t>Моторный замок европейского стандарта для сплошных деревянных и стальных дверей. Предназначен для внутренних и наружных дверей с высочайшей степенью безопасности и большой проходимостью, также хорошо подходит для аварийных и эвакуационных  выходов в случа</t>
  </si>
  <si>
    <t>Моторный замок европейского стандарта для профильных дверей. Экономичный выбор для дверей с высокой проходимостью и высочайшей механической надежностью.
Постоянно подключенная внутренняя ручка облегчает выход из помещения. Обеспечивает функцию эвакуационн</t>
  </si>
  <si>
    <t>Замок с расширенной функциональностью и высокой степенью защиты от манипуляций для наружных дверей. Совместим с распашной автоматикой. С дополнительным оборудованием доступна опция замка аварийного выхода. 
Два ригеля: прямого и двойного действия. Возможн</t>
  </si>
  <si>
    <t>Замок с расширенной функциональностью и высокой степенью защиты от манипуляций для наружных дверей. Используется как дополнительный замок для ночного запирания. 
У замка один прямой ригель. Ригель управляется мотором корпуса замка от электрического сигнал</t>
  </si>
  <si>
    <t>Замок с высокой степенью защиты от манипуляций и микропроцессорным управлением для ворот и профильных наружных дверей. Используется для надежного запирания совместно с EL402, EL412, EL480, EL482, EL490. Рекомендован для ночного запирания.  Совместим с раз</t>
  </si>
  <si>
    <t>Моторный замок европейского стандарта для сплошных деревянных или стальных дверей. Премиальный выбор для дверей с высокой проходимостью и высочайшей механической надежностью. Замок протестирован на боковую нагрузку 30000 Н (3000 кг).
Имеет управляемую вне</t>
  </si>
  <si>
    <t>Моторный замок европейского стандарта для сплошных деревянных и стальных дверей. 
Замок в исполнении EL532HS (Hi- Security) в сочетании с запорной планкой LP764 имеет беспрецедентную стойкость к боковым нагрузкам - 60000 Н (6000 кг). Повышенная защищеннос</t>
  </si>
  <si>
    <t>Моторный замок европейского стандарта для профильных дверей. Премиальный выбор для дверей с высокой проходимостью и высочайшей механической надежностью. Замок протестирован на боковую нагрузку 30000 Н (3000 кг).
Имеет управляемую внешним напряжением ручку</t>
  </si>
  <si>
    <t>EL580</t>
  </si>
  <si>
    <t>CY037С</t>
  </si>
  <si>
    <t>EA210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</si>
  <si>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EL582 + CY001 /
CY002 + EA307 + EA210 + EA280</t>
    </r>
  </si>
  <si>
    <t>1.1. Соленоидные замки EL502, EL580, EL582 для сплошных дверей *
Финский стандарт</t>
  </si>
  <si>
    <t>1.2. Соленоидные замки EL402, EL480, EL482 для профильных дверей *
Финский стандарт</t>
  </si>
  <si>
    <t>Электромеханические замки ABLOY</t>
  </si>
  <si>
    <t>4.4. Моторные замки EL432 для профильных дверей *
Европейский стандарт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</si>
  <si>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EL432 + CY321/ EA323 / EA322 + EA324 + EA230 + EA280</t>
    </r>
  </si>
  <si>
    <t>EL432</t>
  </si>
  <si>
    <t>5. Интеллектуальные электромеханические замки с многоточечным запиранием и технологией HI-O.</t>
  </si>
  <si>
    <t>5.1. Моторные замки EL532MP для сплошных дверей с многоточечным запиранием*
Европейский стандарт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</si>
  <si>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EL418MP + CY321 + EA324 + EA306 (2 шт.) + EA211 + EA280</t>
    </r>
  </si>
  <si>
    <r>
      <t xml:space="preserve">Комплект – корпус замка, цилиндр, запорная планка, кабель управления, кабелепроход, шток раздельный  – </t>
    </r>
    <r>
      <rPr>
        <b/>
        <sz val="10"/>
        <rFont val="Arial Cyr"/>
        <family val="0"/>
      </rPr>
      <t>EL560 + CY321 + EA324 + EA218 + EA280 + EA288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</si>
  <si>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EL420MP + CY321 / CY323 / CY322 + EA324 + EA306 (2 шт.) + EA218 + EA280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</si>
  <si>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EL532 MP + CY321/ EA323 / EA322 + EA324 + EA306 (2 шт.) + EA230 + EA280</t>
    </r>
  </si>
  <si>
    <t>5.2. Моторные замки EL432MP для профильных дверей с многоточечным запиранием*
Европейский стандарт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</si>
  <si>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EL432 MP + CY321/ EA323 / EA322 + EA306 (2 шт.) + EA324 + EA230 + EA280</t>
    </r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</si>
  <si>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EL532 + CY321/ EA323 / EA322 + EA324 + EA230 + EA280</t>
    </r>
  </si>
  <si>
    <t>EA230</t>
  </si>
  <si>
    <t>EL532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</si>
  <si>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EL532HS + CY321 / CY323 / CY322 + LP764 + EA230 + EA280</t>
    </r>
  </si>
  <si>
    <t>LP764</t>
  </si>
  <si>
    <t>EL532HS</t>
  </si>
  <si>
    <r>
      <t xml:space="preserve">Комплект – корпус 
замка, цилиндр, 
запорная планка, 
кабель управления, 
кабелепроход – 
</t>
    </r>
    <r>
      <rPr>
        <b/>
        <sz val="10"/>
        <rFont val="Arial Cyr"/>
        <family val="0"/>
      </rPr>
      <t>EL402 + CY066 /
 CY065 + EA307 
+ EA211 + EA280</t>
    </r>
  </si>
  <si>
    <t>EL402</t>
  </si>
  <si>
    <t>CY066С</t>
  </si>
  <si>
    <t>CY065С</t>
  </si>
  <si>
    <t>EL480</t>
  </si>
  <si>
    <t>CY063С</t>
  </si>
  <si>
    <t>EL482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</si>
  <si>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EL480 + CY063 + 4613 + EA210 + EA280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</si>
  <si>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EL482 + CY066 /
CY065 + 4613 + EA210 + EA280</t>
    </r>
  </si>
  <si>
    <t>1.3. Соленоидные замки EL560, EL561 для сплошных дверей *
Европейский стандарт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</si>
  <si>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EL561 + CY323 / CY322 + EA324 + EA218 + EA280</t>
    </r>
  </si>
  <si>
    <t>EL560</t>
  </si>
  <si>
    <t>CY321U</t>
  </si>
  <si>
    <t>ЕА324</t>
  </si>
  <si>
    <t>EA218</t>
  </si>
  <si>
    <t>CY323U</t>
  </si>
  <si>
    <t>CY322U</t>
  </si>
  <si>
    <t>1.4. Соленоидные замки EL404, EL460, EL461 для профильных дверей *
Европейский стандарт</t>
  </si>
  <si>
    <r>
      <t xml:space="preserve">Комплект – корпус 
замка, цилиндр, 
запорная планка, 
кабель управления, 
кабелепроход – 
</t>
    </r>
    <r>
      <rPr>
        <b/>
        <sz val="10"/>
        <rFont val="Arial Cyr"/>
        <family val="0"/>
      </rPr>
      <t>EL404 + CY323 /
 CY322 + EA307 
+ EA211 + EA280</t>
    </r>
  </si>
  <si>
    <t>EL404</t>
  </si>
  <si>
    <t>EL460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</si>
  <si>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EL461 + CY323 / CY322 + EA324 + EA218 + EA280</t>
    </r>
  </si>
  <si>
    <t>EL461</t>
  </si>
  <si>
    <r>
      <t xml:space="preserve">Комплект – корпус замка, цилиндр, запорная планка, кабель управления, кабелепроход, шток раздельный  – </t>
    </r>
    <r>
      <rPr>
        <b/>
        <sz val="10"/>
        <rFont val="Arial Cyr"/>
        <family val="0"/>
      </rPr>
      <t>EL460 + CY321 + EA324 + EA218 + EA280 + EA288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</si>
  <si>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EL590 + CY037 / CY001 / CY002 + LP712 + EA217 + EA280</t>
    </r>
  </si>
  <si>
    <t>EL590</t>
  </si>
  <si>
    <t>EA217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</si>
  <si>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8904 + CY001 / CY002 + 4692 + EA211 + EA280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</si>
  <si>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8910 + CY001 / CY002 + 4692 + EA211 + EA280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</si>
  <si>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8164 + CY013 / CY062 + 4632 + EA215 + EA280</t>
    </r>
  </si>
  <si>
    <r>
      <t xml:space="preserve">Снят с производства.
Для замены используйте 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EL590 + CY001 / CY002 + LP712 + EA217  + EA280 с переходной передней планкой  809229</t>
    </r>
  </si>
  <si>
    <r>
      <t xml:space="preserve">Снят с производства.
Для замены используйте 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EL754 + CY013 / CY062 + 4632 + EA216  + EA280</t>
    </r>
    <r>
      <rPr>
        <sz val="10"/>
        <rFont val="Arial Cyr"/>
        <family val="0"/>
      </rPr>
      <t xml:space="preserve"> </t>
    </r>
  </si>
  <si>
    <t>EA214</t>
  </si>
  <si>
    <t>ручка 3-20/030</t>
  </si>
  <si>
    <t>CY201D</t>
  </si>
  <si>
    <t>CY202D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</si>
  <si>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EL577 + CY060 / CY013 / CY062 + 4632 + EA214 + EA280</t>
    </r>
  </si>
  <si>
    <t>EL577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</si>
  <si>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EL574 + CY201 / CY202  + 4632 + EA214 + EA280</t>
    </r>
  </si>
  <si>
    <t>EL574</t>
  </si>
  <si>
    <t>EL874</t>
  </si>
  <si>
    <t>ручка ASSA 179C</t>
  </si>
  <si>
    <t>2.1. Моторные замки EL590, 8904, 8910, 8164, EL554, EL854,  EL574, EL577, EL874  для сплошных дверей *
Финский и скандинавский стандарт</t>
  </si>
  <si>
    <r>
      <t xml:space="preserve">Снят с производства.
Для замены используйте 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EL574 + CY201 / CY202  + 4632 + EA214 + EA280</t>
    </r>
    <r>
      <rPr>
        <sz val="10"/>
        <rFont val="Arial Cyr"/>
        <family val="0"/>
      </rPr>
      <t xml:space="preserve"> 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</si>
  <si>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EL554 + CY201 / CY202  + 4632 + EA214 + EA280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</si>
  <si>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EL854 + CY201 + 4632 + EA214 + EA280 + ручка выхода</t>
    </r>
  </si>
  <si>
    <r>
      <t xml:space="preserve">Комплект – корпус замка, цилиндр, запорная планка, кабель управления, кабелепроход, ручка выхода  – </t>
    </r>
    <r>
      <rPr>
        <b/>
        <sz val="10"/>
        <rFont val="Arial Cyr"/>
        <family val="0"/>
      </rPr>
      <t>EL874 + CY201  + 4632 + EA214 + EA280 + ручка ASSA 179C</t>
    </r>
  </si>
  <si>
    <r>
      <t xml:space="preserve">Снят с производства.
Для замены используйте комплект – корпус замка, цилиндр, запорная планка, кабель управления, кабелепроход, ручка выхода  – </t>
    </r>
    <r>
      <rPr>
        <b/>
        <sz val="10"/>
        <rFont val="Arial Cyr"/>
        <family val="0"/>
      </rPr>
      <t>EL874 + CY201  + 4632 + EA214 + EA280 + ручка ASSA 179C</t>
    </r>
  </si>
  <si>
    <t>2.2. Моторные замки EL490, 8329, EL648, EL651 для профильных дверей *
Финский стандарт</t>
  </si>
  <si>
    <t>EL490</t>
  </si>
  <si>
    <t>ручка 3-20/0630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</si>
  <si>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EL490 + CY063 / CY066 / CY065 + 4613 + EA217 + EA280</t>
    </r>
  </si>
  <si>
    <r>
      <t>Комплект – корпус замка, цилиндр, запорная планка, кабель управления, кабелепроход –</t>
    </r>
    <r>
      <rPr>
        <b/>
        <sz val="10"/>
        <rFont val="Arial Cyr"/>
        <family val="0"/>
      </rPr>
      <t xml:space="preserve"> 8329 +  CY066 / CY067 + 4613 + EA217  + EA280</t>
    </r>
  </si>
  <si>
    <r>
      <t xml:space="preserve">Снят с производства.
Для замены используйте 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>EL490 + CY063 / CY066 / CY065 + 4613 + EA217 + EA280</t>
    </r>
  </si>
  <si>
    <t>EL520</t>
  </si>
  <si>
    <t>3.1. Электромеханические соленоидные замки EL566,  EL567 для сплошных дверей с 
многоточечным запиранием* 
Европейский стандарт DIN</t>
  </si>
  <si>
    <t>3. Электромеханические замки с многоточечным запиранием</t>
  </si>
  <si>
    <t>2. Электромеханические моторные замки</t>
  </si>
  <si>
    <t>EL566</t>
  </si>
  <si>
    <t>EL567</t>
  </si>
  <si>
    <t>EA306 (2 шт.)</t>
  </si>
  <si>
    <r>
      <t xml:space="preserve">Комплект – корпус замка, цилиндр, запорная планка, кабель управления, кабелепроход, разрезной шток – </t>
    </r>
    <r>
      <rPr>
        <b/>
        <sz val="10"/>
        <rFont val="Arial Cyr"/>
        <family val="0"/>
      </rPr>
      <t>EL566 + CY321 + EA324 + EA306 (2 шт.) + EA218 + EA280 + EA288</t>
    </r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</si>
  <si>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 xml:space="preserve">EL567 + CY323 / CY322 + EA324 + EA306 (2 шт.) + EA218 + EA280 </t>
    </r>
  </si>
  <si>
    <t>EL582</t>
  </si>
  <si>
    <t>CY069C</t>
  </si>
  <si>
    <t>CY063C</t>
  </si>
  <si>
    <t>EL655</t>
  </si>
  <si>
    <t xml:space="preserve">4.2. Электромеханические моторные замки  EL655 для профильных дверей *
Финский стандарт. 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</si>
  <si>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запорная планка, цилиндр, кабель управления, кабелепроход, блок управления  – </t>
    </r>
    <r>
      <rPr>
        <b/>
        <sz val="10"/>
        <rFont val="Arial Cyr"/>
        <family val="0"/>
      </rPr>
      <t>EL655 +  EA300 + CY069 / CY063 + EA216+ EA280 + ЕА470</t>
    </r>
  </si>
  <si>
    <t>4.3. Моторные замки EL532, EL532 HS для сплошных дверей *
Европейский стандарт</t>
  </si>
  <si>
    <r>
      <t>Новейшие технологии, новое поколение.</t>
    </r>
    <r>
      <rPr>
        <sz val="10"/>
        <rFont val="Arial Cyr"/>
        <family val="0"/>
      </rPr>
      <t xml:space="preserve">
Комплект – корпус замка, запорная планка, цилиндр, кабель управления, кабелепроход, блок управления  – </t>
    </r>
    <r>
      <rPr>
        <b/>
        <sz val="10"/>
        <rFont val="Arial Cyr"/>
        <family val="0"/>
      </rPr>
      <t>EL755 +  4632 + CY013 / CY062 + EA216+ EA280 + ЕА470</t>
    </r>
  </si>
  <si>
    <t>EL755</t>
  </si>
  <si>
    <t>3.2 Электромеханические соленоидные замки EL466,  EL467 для профильных дверей с многоточечным запиранием*
Европейский стандарт DIN</t>
  </si>
  <si>
    <r>
      <t xml:space="preserve">Комплект – корпус замка, цилиндр, запорная планка, кабель управления, кабелепроход, разрезной шток – </t>
    </r>
    <r>
      <rPr>
        <b/>
        <sz val="10"/>
        <rFont val="Arial Cyr"/>
        <family val="0"/>
      </rPr>
      <t>EL466 + CY321 + EA324 + EA306 (2 шт.) + EA218 + EA280 + EA288</t>
    </r>
  </si>
  <si>
    <t>EL466</t>
  </si>
  <si>
    <r>
      <t xml:space="preserve">Комплект – корпус замка, цилиндр, запорная планка, кабель управления, кабелепроход – </t>
    </r>
    <r>
      <rPr>
        <b/>
        <sz val="10"/>
        <rFont val="Arial Cyr"/>
        <family val="0"/>
      </rPr>
      <t xml:space="preserve">EL467 + CY323 / CY322 + EA324 + EA306 (2 шт.) + EA218 + EA280 </t>
    </r>
  </si>
  <si>
    <t>EL467</t>
  </si>
  <si>
    <t>ключевина</t>
  </si>
  <si>
    <t>3.3. Моторные замки EL518 MP, EL520 MP для сплошных дверей с многоточечным запиранием*
Европейский стандарт</t>
  </si>
  <si>
    <t>3.4. Моторные замки EL418 MP, EL420 MP для профильных дверей с многоточечным запиранием*
Европейский стандарт</t>
  </si>
  <si>
    <t>2.4. Моторные замки EL418, EL420, EL614 для профильных дверей *
Европейский стандарт</t>
  </si>
  <si>
    <t>4. Интеллектуальные электромеханические замки с технологией HI-O.</t>
  </si>
  <si>
    <t xml:space="preserve">4.1. Электромеханические моторные замки EL754, EL755 для сплошных дверей *
Финский стандарт. </t>
  </si>
  <si>
    <t xml:space="preserve">от 01.04.2016 г.                                                                                                                                                   Цены  в евро с учетом НДС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</si>
</sst>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&quot;р.&quot;"/>
    <numFmt numFmtId="170" formatCode="#,##0.0_р_."/>
    <numFmt numFmtId="171" formatCode="#,##0.0\ [$€-1]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12"/>
      <name val="Arial"/>
      <family val="2"/>
    </font>
    <font>
      <b/>
      <sz val="16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Calibri"/>
      <family val="2"/>
    </font>
    <font>
      <b/>
      <sz val="10"/>
      <name val="Times New Roman"/>
      <family val="1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24" borderId="10" xfId="72" applyFont="1" applyFill="1" applyBorder="1" applyAlignment="1">
      <alignment horizontal="center" vertical="center" wrapText="1"/>
      <protection/>
    </xf>
    <xf numFmtId="164" fontId="30" fillId="24" borderId="11" xfId="72" applyNumberFormat="1" applyFont="1" applyFill="1" applyBorder="1" applyAlignment="1">
      <alignment horizontal="center" vertical="center" wrapText="1"/>
      <protection/>
    </xf>
    <xf numFmtId="164" fontId="22" fillId="24" borderId="12" xfId="72" applyNumberFormat="1" applyFont="1" applyFill="1" applyBorder="1" applyAlignment="1">
      <alignment horizontal="center" vertical="center" wrapText="1"/>
      <protection/>
    </xf>
    <xf numFmtId="0" fontId="0" fillId="24" borderId="13" xfId="0" applyFill="1" applyBorder="1" applyAlignment="1">
      <alignment wrapText="1"/>
    </xf>
    <xf numFmtId="0" fontId="0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25" fillId="24" borderId="0" xfId="0" applyFont="1" applyFill="1" applyAlignment="1">
      <alignment horizontal="center"/>
    </xf>
    <xf numFmtId="0" fontId="25" fillId="24" borderId="14" xfId="0" applyFont="1" applyFill="1" applyBorder="1" applyAlignment="1">
      <alignment horizontal="center"/>
    </xf>
    <xf numFmtId="0" fontId="24" fillId="24" borderId="0" xfId="0" applyFont="1" applyFill="1" applyAlignment="1">
      <alignment/>
    </xf>
    <xf numFmtId="2" fontId="29" fillId="24" borderId="13" xfId="0" applyNumberFormat="1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25" fillId="24" borderId="17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0" fillId="24" borderId="18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0" xfId="0" applyFont="1" applyFill="1" applyAlignment="1">
      <alignment/>
    </xf>
    <xf numFmtId="0" fontId="0" fillId="24" borderId="14" xfId="0" applyFill="1" applyBorder="1" applyAlignment="1">
      <alignment/>
    </xf>
    <xf numFmtId="0" fontId="0" fillId="24" borderId="19" xfId="0" applyFill="1" applyBorder="1" applyAlignment="1">
      <alignment/>
    </xf>
    <xf numFmtId="0" fontId="24" fillId="24" borderId="0" xfId="0" applyFont="1" applyFill="1" applyAlignment="1">
      <alignment horizontal="center"/>
    </xf>
    <xf numFmtId="0" fontId="24" fillId="24" borderId="14" xfId="0" applyFont="1" applyFill="1" applyBorder="1" applyAlignment="1">
      <alignment/>
    </xf>
    <xf numFmtId="0" fontId="25" fillId="24" borderId="0" xfId="0" applyFont="1" applyFill="1" applyAlignment="1">
      <alignment/>
    </xf>
    <xf numFmtId="170" fontId="24" fillId="24" borderId="20" xfId="0" applyNumberFormat="1" applyFont="1" applyFill="1" applyBorder="1" applyAlignment="1">
      <alignment horizontal="center"/>
    </xf>
    <xf numFmtId="170" fontId="24" fillId="24" borderId="21" xfId="0" applyNumberFormat="1" applyFont="1" applyFill="1" applyBorder="1" applyAlignment="1">
      <alignment horizontal="center"/>
    </xf>
    <xf numFmtId="170" fontId="29" fillId="24" borderId="21" xfId="0" applyNumberFormat="1" applyFont="1" applyFill="1" applyBorder="1" applyAlignment="1">
      <alignment horizontal="center"/>
    </xf>
    <xf numFmtId="170" fontId="29" fillId="24" borderId="20" xfId="0" applyNumberFormat="1" applyFont="1" applyFill="1" applyBorder="1" applyAlignment="1">
      <alignment horizontal="center"/>
    </xf>
    <xf numFmtId="2" fontId="26" fillId="24" borderId="22" xfId="0" applyNumberFormat="1" applyFont="1" applyFill="1" applyBorder="1" applyAlignment="1">
      <alignment/>
    </xf>
    <xf numFmtId="2" fontId="0" fillId="24" borderId="0" xfId="0" applyNumberFormat="1" applyFill="1" applyAlignment="1">
      <alignment/>
    </xf>
    <xf numFmtId="2" fontId="26" fillId="24" borderId="15" xfId="0" applyNumberFormat="1" applyFont="1" applyFill="1" applyBorder="1" applyAlignment="1">
      <alignment horizontal="right"/>
    </xf>
    <xf numFmtId="0" fontId="0" fillId="24" borderId="15" xfId="0" applyFont="1" applyFill="1" applyBorder="1" applyAlignment="1">
      <alignment/>
    </xf>
    <xf numFmtId="0" fontId="24" fillId="24" borderId="13" xfId="0" applyFont="1" applyFill="1" applyBorder="1" applyAlignment="1">
      <alignment wrapText="1"/>
    </xf>
    <xf numFmtId="0" fontId="24" fillId="24" borderId="0" xfId="0" applyFont="1" applyFill="1" applyBorder="1" applyAlignment="1">
      <alignment wrapText="1"/>
    </xf>
    <xf numFmtId="0" fontId="0" fillId="24" borderId="16" xfId="0" applyFont="1" applyFill="1" applyBorder="1" applyAlignment="1">
      <alignment/>
    </xf>
    <xf numFmtId="0" fontId="25" fillId="24" borderId="14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25" fillId="24" borderId="13" xfId="0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170" fontId="24" fillId="24" borderId="13" xfId="0" applyNumberFormat="1" applyFont="1" applyFill="1" applyBorder="1" applyAlignment="1">
      <alignment horizontal="center"/>
    </xf>
    <xf numFmtId="0" fontId="26" fillId="24" borderId="0" xfId="0" applyFont="1" applyFill="1" applyAlignment="1">
      <alignment horizontal="left" wrapText="1"/>
    </xf>
    <xf numFmtId="0" fontId="26" fillId="24" borderId="0" xfId="0" applyFont="1" applyFill="1" applyAlignment="1">
      <alignment horizontal="left"/>
    </xf>
    <xf numFmtId="0" fontId="0" fillId="24" borderId="13" xfId="0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left"/>
    </xf>
    <xf numFmtId="0" fontId="0" fillId="24" borderId="13" xfId="0" applyFill="1" applyBorder="1" applyAlignment="1">
      <alignment horizontal="left" wrapText="1"/>
    </xf>
    <xf numFmtId="0" fontId="0" fillId="24" borderId="13" xfId="0" applyFill="1" applyBorder="1" applyAlignment="1">
      <alignment horizontal="left"/>
    </xf>
    <xf numFmtId="0" fontId="21" fillId="24" borderId="13" xfId="72" applyFont="1" applyFill="1" applyBorder="1" applyAlignment="1">
      <alignment horizontal="center" vertical="center" wrapText="1"/>
      <protection/>
    </xf>
    <xf numFmtId="0" fontId="25" fillId="24" borderId="14" xfId="0" applyFont="1" applyFill="1" applyBorder="1" applyAlignment="1">
      <alignment horizontal="center"/>
    </xf>
    <xf numFmtId="0" fontId="25" fillId="24" borderId="19" xfId="0" applyFont="1" applyFill="1" applyBorder="1" applyAlignment="1">
      <alignment horizontal="center"/>
    </xf>
    <xf numFmtId="0" fontId="0" fillId="24" borderId="23" xfId="0" applyNumberFormat="1" applyFill="1" applyBorder="1" applyAlignment="1">
      <alignment horizontal="left" vertical="top" wrapText="1"/>
    </xf>
    <xf numFmtId="0" fontId="0" fillId="24" borderId="24" xfId="0" applyNumberFormat="1" applyFill="1" applyBorder="1" applyAlignment="1">
      <alignment horizontal="left" vertical="top" wrapText="1"/>
    </xf>
    <xf numFmtId="0" fontId="0" fillId="24" borderId="25" xfId="0" applyNumberFormat="1" applyFill="1" applyBorder="1" applyAlignment="1">
      <alignment horizontal="left" vertical="top" wrapText="1"/>
    </xf>
    <xf numFmtId="0" fontId="25" fillId="24" borderId="14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left"/>
    </xf>
    <xf numFmtId="0" fontId="0" fillId="24" borderId="26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21" fillId="24" borderId="27" xfId="72" applyFont="1" applyFill="1" applyBorder="1" applyAlignment="1">
      <alignment horizontal="center"/>
      <protection/>
    </xf>
    <xf numFmtId="0" fontId="21" fillId="24" borderId="28" xfId="72" applyFont="1" applyFill="1" applyBorder="1" applyAlignment="1">
      <alignment horizontal="center" vertical="center" wrapText="1"/>
      <protection/>
    </xf>
    <xf numFmtId="0" fontId="21" fillId="24" borderId="29" xfId="72" applyFont="1" applyFill="1" applyBorder="1" applyAlignment="1">
      <alignment horizontal="center" vertical="center" wrapText="1"/>
      <protection/>
    </xf>
    <xf numFmtId="0" fontId="21" fillId="24" borderId="11" xfId="72" applyFont="1" applyFill="1" applyBorder="1" applyAlignment="1">
      <alignment horizontal="center" vertical="center" wrapText="1"/>
      <protection/>
    </xf>
    <xf numFmtId="0" fontId="20" fillId="24" borderId="0" xfId="72" applyNumberFormat="1" applyFont="1" applyFill="1" applyBorder="1" applyAlignment="1">
      <alignment horizontal="center" vertical="center"/>
      <protection/>
    </xf>
    <xf numFmtId="0" fontId="19" fillId="24" borderId="0" xfId="72" applyNumberFormat="1" applyFont="1" applyFill="1" applyBorder="1" applyAlignment="1">
      <alignment horizontal="center" vertical="top" wrapText="1"/>
      <protection/>
    </xf>
    <xf numFmtId="0" fontId="18" fillId="24" borderId="0" xfId="72" applyNumberFormat="1" applyFont="1" applyFill="1" applyBorder="1" applyAlignment="1">
      <alignment horizontal="right"/>
      <protection/>
    </xf>
    <xf numFmtId="0" fontId="0" fillId="24" borderId="23" xfId="0" applyFill="1" applyBorder="1" applyAlignment="1">
      <alignment horizontal="left" vertical="top" wrapText="1"/>
    </xf>
    <xf numFmtId="0" fontId="0" fillId="24" borderId="24" xfId="0" applyFill="1" applyBorder="1" applyAlignment="1">
      <alignment vertical="top"/>
    </xf>
    <xf numFmtId="0" fontId="0" fillId="24" borderId="25" xfId="0" applyFill="1" applyBorder="1" applyAlignment="1">
      <alignment vertical="top"/>
    </xf>
    <xf numFmtId="0" fontId="25" fillId="24" borderId="14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/>
    </xf>
    <xf numFmtId="2" fontId="25" fillId="24" borderId="13" xfId="0" applyNumberFormat="1" applyFont="1" applyFill="1" applyBorder="1" applyAlignment="1">
      <alignment horizontal="center"/>
    </xf>
    <xf numFmtId="2" fontId="25" fillId="24" borderId="13" xfId="71" applyNumberFormat="1" applyFont="1" applyFill="1" applyBorder="1" applyAlignment="1">
      <alignment horizontal="center"/>
      <protection/>
    </xf>
    <xf numFmtId="0" fontId="26" fillId="24" borderId="0" xfId="0" applyFont="1" applyFill="1" applyAlignment="1">
      <alignment/>
    </xf>
    <xf numFmtId="0" fontId="26" fillId="24" borderId="15" xfId="0" applyFont="1" applyFill="1" applyBorder="1" applyAlignment="1">
      <alignment/>
    </xf>
    <xf numFmtId="2" fontId="25" fillId="24" borderId="21" xfId="0" applyNumberFormat="1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26" fillId="24" borderId="16" xfId="0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0" fontId="25" fillId="24" borderId="15" xfId="0" applyFont="1" applyFill="1" applyBorder="1" applyAlignment="1">
      <alignment horizontal="center"/>
    </xf>
    <xf numFmtId="0" fontId="25" fillId="24" borderId="16" xfId="0" applyFont="1" applyFill="1" applyBorder="1" applyAlignment="1">
      <alignment horizontal="center"/>
    </xf>
    <xf numFmtId="0" fontId="25" fillId="24" borderId="24" xfId="0" applyFont="1" applyFill="1" applyBorder="1" applyAlignment="1">
      <alignment/>
    </xf>
    <xf numFmtId="0" fontId="25" fillId="24" borderId="24" xfId="0" applyFont="1" applyFill="1" applyBorder="1" applyAlignment="1">
      <alignment horizontal="center"/>
    </xf>
    <xf numFmtId="0" fontId="25" fillId="24" borderId="25" xfId="0" applyFont="1" applyFill="1" applyBorder="1" applyAlignment="1">
      <alignment horizontal="center"/>
    </xf>
    <xf numFmtId="0" fontId="26" fillId="24" borderId="16" xfId="0" applyFont="1" applyFill="1" applyBorder="1" applyAlignment="1">
      <alignment/>
    </xf>
    <xf numFmtId="0" fontId="26" fillId="24" borderId="19" xfId="0" applyFont="1" applyFill="1" applyBorder="1" applyAlignment="1">
      <alignment/>
    </xf>
    <xf numFmtId="2" fontId="26" fillId="24" borderId="15" xfId="0" applyNumberFormat="1" applyFont="1" applyFill="1" applyBorder="1" applyAlignment="1">
      <alignment/>
    </xf>
    <xf numFmtId="2" fontId="25" fillId="24" borderId="30" xfId="0" applyNumberFormat="1" applyFont="1" applyFill="1" applyBorder="1" applyAlignment="1">
      <alignment horizontal="center"/>
    </xf>
  </cellXfs>
  <cellStyles count="6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5" xfId="71"/>
    <cellStyle name="Обычный_Лист1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123825</xdr:rowOff>
    </xdr:from>
    <xdr:to>
      <xdr:col>2</xdr:col>
      <xdr:colOff>66675</xdr:colOff>
      <xdr:row>4</xdr:row>
      <xdr:rowOff>76200</xdr:rowOff>
    </xdr:to>
    <xdr:pic>
      <xdr:nvPicPr>
        <xdr:cNvPr id="1" name="Picture 8745" descr="лого 07 цв бе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21145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1</xdr:row>
      <xdr:rowOff>57150</xdr:rowOff>
    </xdr:from>
    <xdr:to>
      <xdr:col>9</xdr:col>
      <xdr:colOff>676275</xdr:colOff>
      <xdr:row>5</xdr:row>
      <xdr:rowOff>0</xdr:rowOff>
    </xdr:to>
    <xdr:sp>
      <xdr:nvSpPr>
        <xdr:cNvPr id="2" name="Text Box 8746"/>
        <xdr:cNvSpPr txBox="1">
          <a:spLocks noChangeArrowheads="1"/>
        </xdr:cNvSpPr>
      </xdr:nvSpPr>
      <xdr:spPr>
        <a:xfrm>
          <a:off x="5019675" y="247650"/>
          <a:ext cx="34861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105187, Москва, Вольная ул., д.39, стр.4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(495) 783-26-54 (многоканальный)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ipi@landef.ru , http://www.landef.ru.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17</xdr:col>
      <xdr:colOff>485775</xdr:colOff>
      <xdr:row>5</xdr:row>
      <xdr:rowOff>38100</xdr:rowOff>
    </xdr:from>
    <xdr:to>
      <xdr:col>17</xdr:col>
      <xdr:colOff>590550</xdr:colOff>
      <xdr:row>5</xdr:row>
      <xdr:rowOff>123825</xdr:rowOff>
    </xdr:to>
    <xdr:sp>
      <xdr:nvSpPr>
        <xdr:cNvPr id="3" name="Text Box 8746"/>
        <xdr:cNvSpPr txBox="1">
          <a:spLocks noChangeArrowheads="1"/>
        </xdr:cNvSpPr>
      </xdr:nvSpPr>
      <xdr:spPr>
        <a:xfrm>
          <a:off x="13877925" y="9525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15187, Москва, Вольная ул., д.39, стр.4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(495) 783-26-54 (многоканальный)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ipi@landef.ru , http://www.landef.ru.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7"/>
  <sheetViews>
    <sheetView tabSelected="1" zoomScalePageLayoutView="0" workbookViewId="0" topLeftCell="A250">
      <selection activeCell="K246" sqref="K246"/>
    </sheetView>
  </sheetViews>
  <sheetFormatPr defaultColWidth="9.00390625" defaultRowHeight="12.75"/>
  <cols>
    <col min="1" max="1" width="18.375" style="1" customWidth="1"/>
    <col min="2" max="8" width="10.75390625" style="1" customWidth="1"/>
    <col min="9" max="9" width="9.125" style="36" customWidth="1"/>
    <col min="10" max="16384" width="9.125" style="1" customWidth="1"/>
  </cols>
  <sheetData>
    <row r="1" spans="1:10" ht="15" customHeight="1">
      <c r="A1" s="54"/>
      <c r="B1" s="55"/>
      <c r="C1" s="55"/>
      <c r="D1" s="55"/>
      <c r="E1" s="55"/>
      <c r="F1" s="55"/>
      <c r="G1" s="55"/>
      <c r="H1" s="55"/>
      <c r="I1" s="55"/>
      <c r="J1" s="55"/>
    </row>
    <row r="2" spans="1:10" ht="15" customHeight="1">
      <c r="A2" s="54"/>
      <c r="B2" s="55"/>
      <c r="C2" s="55"/>
      <c r="D2" s="55"/>
      <c r="E2" s="55"/>
      <c r="F2" s="55"/>
      <c r="G2" s="55"/>
      <c r="H2" s="55"/>
      <c r="I2" s="55"/>
      <c r="J2" s="55"/>
    </row>
    <row r="3" spans="1:10" ht="15" customHeight="1">
      <c r="A3" s="54"/>
      <c r="B3" s="55"/>
      <c r="C3" s="55"/>
      <c r="D3" s="55"/>
      <c r="E3" s="55"/>
      <c r="F3" s="55"/>
      <c r="G3" s="55"/>
      <c r="H3" s="55"/>
      <c r="I3" s="55"/>
      <c r="J3" s="55"/>
    </row>
    <row r="4" spans="1:10" ht="15" customHeight="1">
      <c r="A4" s="54"/>
      <c r="B4" s="55"/>
      <c r="C4" s="55"/>
      <c r="D4" s="55"/>
      <c r="E4" s="55"/>
      <c r="F4" s="55"/>
      <c r="G4" s="55"/>
      <c r="H4" s="55"/>
      <c r="I4" s="55"/>
      <c r="J4" s="55"/>
    </row>
    <row r="5" spans="1:10" ht="12" customHeight="1">
      <c r="A5" s="54"/>
      <c r="B5" s="55"/>
      <c r="C5" s="55"/>
      <c r="D5" s="55"/>
      <c r="E5" s="55"/>
      <c r="F5" s="55"/>
      <c r="G5" s="55"/>
      <c r="H5" s="55"/>
      <c r="I5" s="55"/>
      <c r="J5" s="55"/>
    </row>
    <row r="6" spans="1:10" ht="15">
      <c r="A6" s="62" t="s">
        <v>40</v>
      </c>
      <c r="B6" s="62"/>
      <c r="C6" s="62"/>
      <c r="D6" s="62"/>
      <c r="E6" s="62"/>
      <c r="F6" s="62"/>
      <c r="G6" s="62"/>
      <c r="H6" s="62"/>
      <c r="I6" s="62"/>
      <c r="J6" s="62"/>
    </row>
    <row r="7" spans="1:10" ht="20.25" customHeight="1">
      <c r="A7" s="61" t="s">
        <v>39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21">
      <c r="A8" s="60" t="s">
        <v>108</v>
      </c>
      <c r="B8" s="60"/>
      <c r="C8" s="60"/>
      <c r="D8" s="60"/>
      <c r="E8" s="60"/>
      <c r="F8" s="60"/>
      <c r="G8" s="60"/>
      <c r="H8" s="60"/>
      <c r="I8" s="60"/>
      <c r="J8" s="60"/>
    </row>
    <row r="9" spans="1:10" ht="15" thickBot="1">
      <c r="A9" s="56" t="s">
        <v>209</v>
      </c>
      <c r="B9" s="56"/>
      <c r="C9" s="56"/>
      <c r="D9" s="56"/>
      <c r="E9" s="56"/>
      <c r="F9" s="56"/>
      <c r="G9" s="56"/>
      <c r="H9" s="56"/>
      <c r="I9" s="56"/>
      <c r="J9" s="56"/>
    </row>
    <row r="10" spans="1:10" ht="76.5">
      <c r="A10" s="2" t="s">
        <v>41</v>
      </c>
      <c r="B10" s="57" t="s">
        <v>36</v>
      </c>
      <c r="C10" s="58"/>
      <c r="D10" s="58"/>
      <c r="E10" s="58"/>
      <c r="F10" s="58"/>
      <c r="G10" s="58"/>
      <c r="H10" s="59"/>
      <c r="I10" s="3" t="s">
        <v>37</v>
      </c>
      <c r="J10" s="4" t="s">
        <v>38</v>
      </c>
    </row>
    <row r="11" spans="1:10" ht="35.25" customHeight="1">
      <c r="A11" s="46" t="s">
        <v>42</v>
      </c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35.25" customHeight="1">
      <c r="A12" s="46" t="s">
        <v>106</v>
      </c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28.25" customHeight="1">
      <c r="A13" s="5" t="s">
        <v>43</v>
      </c>
      <c r="B13" s="44" t="s">
        <v>66</v>
      </c>
      <c r="C13" s="45"/>
      <c r="D13" s="45"/>
      <c r="E13" s="45"/>
      <c r="F13" s="45"/>
      <c r="G13" s="45"/>
      <c r="H13" s="45"/>
      <c r="I13" s="6"/>
      <c r="J13" s="7"/>
    </row>
    <row r="14" spans="1:10" ht="12.75">
      <c r="A14" s="44" t="s">
        <v>44</v>
      </c>
      <c r="B14" s="8" t="s">
        <v>46</v>
      </c>
      <c r="C14" s="8" t="s">
        <v>47</v>
      </c>
      <c r="D14" s="8" t="s">
        <v>48</v>
      </c>
      <c r="E14" s="9" t="s">
        <v>49</v>
      </c>
      <c r="F14" s="8" t="s">
        <v>50</v>
      </c>
      <c r="G14" s="10" t="s">
        <v>67</v>
      </c>
      <c r="I14" s="39">
        <f>SUM(B15:F15)</f>
        <v>330.84839999999997</v>
      </c>
      <c r="J14" s="39">
        <f>I14*1.33</f>
        <v>440.028372</v>
      </c>
    </row>
    <row r="15" spans="1:10" ht="12.75">
      <c r="A15" s="45"/>
      <c r="B15" s="69">
        <v>242.41035</v>
      </c>
      <c r="C15" s="69">
        <v>51.71939999999999</v>
      </c>
      <c r="D15" s="69">
        <v>7.6818</v>
      </c>
      <c r="E15" s="69">
        <v>12.50505</v>
      </c>
      <c r="F15" s="69">
        <v>16.5318</v>
      </c>
      <c r="G15" s="12"/>
      <c r="H15" s="13"/>
      <c r="I15" s="39"/>
      <c r="J15" s="39"/>
    </row>
    <row r="16" spans="1:10" ht="12.75">
      <c r="A16" s="44" t="s">
        <v>45</v>
      </c>
      <c r="B16" s="14" t="s">
        <v>46</v>
      </c>
      <c r="C16" s="9" t="s">
        <v>51</v>
      </c>
      <c r="D16" s="9" t="s">
        <v>48</v>
      </c>
      <c r="E16" s="15" t="s">
        <v>49</v>
      </c>
      <c r="F16" s="9" t="s">
        <v>50</v>
      </c>
      <c r="G16" s="10" t="s">
        <v>67</v>
      </c>
      <c r="H16" s="16"/>
      <c r="I16" s="39">
        <f>SUM(B17:F17)</f>
        <v>356.88509999999997</v>
      </c>
      <c r="J16" s="39">
        <f>I16*1.33</f>
        <v>474.657183</v>
      </c>
    </row>
    <row r="17" spans="1:10" ht="12.75">
      <c r="A17" s="45"/>
      <c r="B17" s="69">
        <f>B15</f>
        <v>242.41035</v>
      </c>
      <c r="C17" s="69">
        <v>77.75609999999999</v>
      </c>
      <c r="D17" s="69">
        <f>D15</f>
        <v>7.6818</v>
      </c>
      <c r="E17" s="69">
        <f>E15</f>
        <v>12.50505</v>
      </c>
      <c r="F17" s="69">
        <f>F15</f>
        <v>16.5318</v>
      </c>
      <c r="G17" s="12"/>
      <c r="H17" s="13"/>
      <c r="I17" s="39"/>
      <c r="J17" s="39"/>
    </row>
    <row r="18" spans="1:10" ht="104.25" customHeight="1">
      <c r="A18" s="5" t="s">
        <v>52</v>
      </c>
      <c r="B18" s="63" t="s">
        <v>68</v>
      </c>
      <c r="C18" s="64"/>
      <c r="D18" s="64"/>
      <c r="E18" s="64"/>
      <c r="F18" s="64"/>
      <c r="G18" s="64"/>
      <c r="H18" s="65"/>
      <c r="I18" s="17"/>
      <c r="J18" s="7"/>
    </row>
    <row r="19" spans="1:10" s="18" customFormat="1" ht="12.75">
      <c r="A19" s="44" t="s">
        <v>44</v>
      </c>
      <c r="B19" s="8" t="s">
        <v>102</v>
      </c>
      <c r="C19" s="8" t="s">
        <v>103</v>
      </c>
      <c r="D19" s="9" t="s">
        <v>48</v>
      </c>
      <c r="E19" s="8" t="s">
        <v>104</v>
      </c>
      <c r="F19" s="8" t="s">
        <v>50</v>
      </c>
      <c r="G19" s="10" t="s">
        <v>69</v>
      </c>
      <c r="I19" s="39">
        <f>SUM(B20:F20)</f>
        <v>399.67484999999994</v>
      </c>
      <c r="J19" s="39">
        <f>I19*1.33</f>
        <v>531.5675504999999</v>
      </c>
    </row>
    <row r="20" spans="1:10" ht="12.75">
      <c r="A20" s="45"/>
      <c r="B20" s="69">
        <v>311.59079999999994</v>
      </c>
      <c r="C20" s="69">
        <v>45.453599999999994</v>
      </c>
      <c r="D20" s="69">
        <f>D17</f>
        <v>7.6818</v>
      </c>
      <c r="E20" s="69">
        <v>18.416849999999997</v>
      </c>
      <c r="F20" s="69">
        <f>F17</f>
        <v>16.5318</v>
      </c>
      <c r="G20" s="12"/>
      <c r="H20" s="13"/>
      <c r="I20" s="39"/>
      <c r="J20" s="39"/>
    </row>
    <row r="21" spans="1:10" ht="99.75" customHeight="1">
      <c r="A21" s="5" t="s">
        <v>105</v>
      </c>
      <c r="B21" s="63" t="s">
        <v>70</v>
      </c>
      <c r="C21" s="64"/>
      <c r="D21" s="64"/>
      <c r="E21" s="64"/>
      <c r="F21" s="64"/>
      <c r="G21" s="64"/>
      <c r="H21" s="65"/>
      <c r="I21" s="17"/>
      <c r="J21" s="7"/>
    </row>
    <row r="22" spans="1:10" ht="12.75">
      <c r="A22" s="44" t="s">
        <v>44</v>
      </c>
      <c r="B22" s="8" t="s">
        <v>189</v>
      </c>
      <c r="C22" s="8" t="s">
        <v>47</v>
      </c>
      <c r="D22" s="9" t="s">
        <v>48</v>
      </c>
      <c r="E22" s="8" t="s">
        <v>104</v>
      </c>
      <c r="F22" s="8" t="s">
        <v>50</v>
      </c>
      <c r="G22" s="10" t="s">
        <v>69</v>
      </c>
      <c r="I22" s="39">
        <f>SUM(B23:F23)</f>
        <v>405.94064999999995</v>
      </c>
      <c r="J22" s="39">
        <f>I22*1.33</f>
        <v>539.9010645</v>
      </c>
    </row>
    <row r="23" spans="1:10" ht="12.75">
      <c r="A23" s="45"/>
      <c r="B23" s="69">
        <v>311.59079999999994</v>
      </c>
      <c r="C23" s="69">
        <f>C15</f>
        <v>51.71939999999999</v>
      </c>
      <c r="D23" s="69">
        <f>D20</f>
        <v>7.6818</v>
      </c>
      <c r="E23" s="69">
        <f>E20</f>
        <v>18.416849999999997</v>
      </c>
      <c r="F23" s="69">
        <f>F20</f>
        <v>16.5318</v>
      </c>
      <c r="G23" s="12"/>
      <c r="H23" s="13"/>
      <c r="I23" s="39"/>
      <c r="J23" s="39"/>
    </row>
    <row r="24" spans="1:10" ht="12.75">
      <c r="A24" s="44" t="s">
        <v>45</v>
      </c>
      <c r="B24" s="8" t="s">
        <v>189</v>
      </c>
      <c r="C24" s="9" t="s">
        <v>51</v>
      </c>
      <c r="D24" s="9" t="s">
        <v>48</v>
      </c>
      <c r="E24" s="8" t="s">
        <v>104</v>
      </c>
      <c r="F24" s="9" t="s">
        <v>50</v>
      </c>
      <c r="G24" s="19"/>
      <c r="H24" s="20"/>
      <c r="I24" s="39">
        <f>SUM(B25:F25)</f>
        <v>431.97734999999994</v>
      </c>
      <c r="J24" s="39">
        <f>I24*1.33</f>
        <v>574.5298755</v>
      </c>
    </row>
    <row r="25" spans="1:10" ht="12.75">
      <c r="A25" s="45"/>
      <c r="B25" s="69">
        <f>B23</f>
        <v>311.59079999999994</v>
      </c>
      <c r="C25" s="70">
        <f>C17</f>
        <v>77.75609999999999</v>
      </c>
      <c r="D25" s="69">
        <f>D20</f>
        <v>7.6818</v>
      </c>
      <c r="E25" s="69">
        <f>E20</f>
        <v>18.416849999999997</v>
      </c>
      <c r="F25" s="69">
        <f>F20</f>
        <v>16.5318</v>
      </c>
      <c r="G25" s="12"/>
      <c r="H25" s="13"/>
      <c r="I25" s="39"/>
      <c r="J25" s="39"/>
    </row>
    <row r="26" spans="1:10" ht="35.25" customHeight="1">
      <c r="A26" s="46" t="s">
        <v>107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ht="155.25" customHeight="1">
      <c r="A27" s="5" t="s">
        <v>126</v>
      </c>
      <c r="B27" s="44" t="s">
        <v>71</v>
      </c>
      <c r="C27" s="45"/>
      <c r="D27" s="45"/>
      <c r="E27" s="45"/>
      <c r="F27" s="45"/>
      <c r="G27" s="45"/>
      <c r="H27" s="45"/>
      <c r="I27" s="17"/>
      <c r="J27" s="7"/>
    </row>
    <row r="28" spans="1:10" ht="12.75">
      <c r="A28" s="44" t="s">
        <v>44</v>
      </c>
      <c r="B28" s="8" t="s">
        <v>127</v>
      </c>
      <c r="C28" s="8" t="s">
        <v>128</v>
      </c>
      <c r="D28" s="8" t="s">
        <v>48</v>
      </c>
      <c r="E28" s="9" t="s">
        <v>49</v>
      </c>
      <c r="F28" s="8" t="s">
        <v>50</v>
      </c>
      <c r="G28" s="10" t="s">
        <v>67</v>
      </c>
      <c r="I28" s="39">
        <f>SUM(B29:F29)</f>
        <v>322.92764999999997</v>
      </c>
      <c r="J28" s="39">
        <f>I28*1.33</f>
        <v>429.4937745</v>
      </c>
    </row>
    <row r="29" spans="1:10" ht="12.75">
      <c r="A29" s="45"/>
      <c r="B29" s="69">
        <v>234.03825</v>
      </c>
      <c r="C29" s="69">
        <v>59.852549999999994</v>
      </c>
      <c r="D29" s="71">
        <v>0</v>
      </c>
      <c r="E29" s="69">
        <f>E15</f>
        <v>12.50505</v>
      </c>
      <c r="F29" s="69">
        <f>F15</f>
        <v>16.5318</v>
      </c>
      <c r="I29" s="39"/>
      <c r="J29" s="39"/>
    </row>
    <row r="30" spans="1:10" ht="12.75">
      <c r="A30" s="44" t="s">
        <v>45</v>
      </c>
      <c r="B30" s="14" t="s">
        <v>127</v>
      </c>
      <c r="C30" s="9" t="s">
        <v>129</v>
      </c>
      <c r="D30" s="9" t="s">
        <v>48</v>
      </c>
      <c r="E30" s="8" t="s">
        <v>49</v>
      </c>
      <c r="F30" s="9" t="s">
        <v>50</v>
      </c>
      <c r="G30" s="19"/>
      <c r="H30" s="20"/>
      <c r="I30" s="39">
        <f>SUM(B31:F31)</f>
        <v>347.84039999999993</v>
      </c>
      <c r="J30" s="39">
        <f>I30*1.33</f>
        <v>462.6277319999999</v>
      </c>
    </row>
    <row r="31" spans="1:10" ht="12.75">
      <c r="A31" s="45"/>
      <c r="B31" s="69">
        <f>B29</f>
        <v>234.03825</v>
      </c>
      <c r="C31" s="69">
        <v>84.7653</v>
      </c>
      <c r="D31" s="72">
        <v>0</v>
      </c>
      <c r="E31" s="69">
        <f>E15</f>
        <v>12.50505</v>
      </c>
      <c r="F31" s="69">
        <f>F15</f>
        <v>16.5318</v>
      </c>
      <c r="G31" s="12"/>
      <c r="H31" s="13"/>
      <c r="I31" s="39"/>
      <c r="J31" s="39"/>
    </row>
    <row r="32" spans="1:10" ht="99.75" customHeight="1">
      <c r="A32" s="5" t="s">
        <v>133</v>
      </c>
      <c r="B32" s="63" t="s">
        <v>72</v>
      </c>
      <c r="C32" s="64"/>
      <c r="D32" s="64"/>
      <c r="E32" s="64"/>
      <c r="F32" s="64"/>
      <c r="G32" s="64"/>
      <c r="H32" s="65"/>
      <c r="I32" s="17"/>
      <c r="J32" s="7"/>
    </row>
    <row r="33" spans="1:10" ht="12.75">
      <c r="A33" s="44" t="s">
        <v>44</v>
      </c>
      <c r="B33" s="8" t="s">
        <v>130</v>
      </c>
      <c r="C33" s="8" t="s">
        <v>131</v>
      </c>
      <c r="D33" s="8">
        <v>4613</v>
      </c>
      <c r="E33" s="8" t="s">
        <v>104</v>
      </c>
      <c r="F33" s="8" t="s">
        <v>50</v>
      </c>
      <c r="G33" s="10" t="s">
        <v>69</v>
      </c>
      <c r="I33" s="39">
        <f>SUM(B34:F34)</f>
        <v>414.4454999999999</v>
      </c>
      <c r="J33" s="39">
        <f>I33*1.33</f>
        <v>551.2125149999999</v>
      </c>
    </row>
    <row r="34" spans="1:10" ht="12.75">
      <c r="A34" s="45"/>
      <c r="B34" s="69">
        <v>311.59079999999994</v>
      </c>
      <c r="C34" s="69">
        <v>67.90605</v>
      </c>
      <c r="D34" s="72">
        <v>0</v>
      </c>
      <c r="E34" s="69">
        <f>E20</f>
        <v>18.416849999999997</v>
      </c>
      <c r="F34" s="69">
        <f>F31</f>
        <v>16.5318</v>
      </c>
      <c r="G34" s="12"/>
      <c r="H34" s="13"/>
      <c r="I34" s="39"/>
      <c r="J34" s="39"/>
    </row>
    <row r="35" spans="1:10" ht="102.75" customHeight="1">
      <c r="A35" s="5" t="s">
        <v>134</v>
      </c>
      <c r="B35" s="63" t="s">
        <v>73</v>
      </c>
      <c r="C35" s="64"/>
      <c r="D35" s="64"/>
      <c r="E35" s="64"/>
      <c r="F35" s="64"/>
      <c r="G35" s="64"/>
      <c r="H35" s="65"/>
      <c r="I35" s="17"/>
      <c r="J35" s="7"/>
    </row>
    <row r="36" spans="1:10" ht="12.75">
      <c r="A36" s="44" t="s">
        <v>44</v>
      </c>
      <c r="B36" s="8" t="s">
        <v>132</v>
      </c>
      <c r="C36" s="8" t="s">
        <v>128</v>
      </c>
      <c r="D36" s="8">
        <v>4613</v>
      </c>
      <c r="E36" s="8" t="s">
        <v>104</v>
      </c>
      <c r="F36" s="8" t="s">
        <v>50</v>
      </c>
      <c r="G36" s="10" t="s">
        <v>69</v>
      </c>
      <c r="I36" s="39">
        <f>SUM(B37:F37)</f>
        <v>406.39199999999994</v>
      </c>
      <c r="J36" s="39">
        <f>I36*1.33</f>
        <v>540.50136</v>
      </c>
    </row>
    <row r="37" spans="1:10" ht="12.75">
      <c r="A37" s="45"/>
      <c r="B37" s="69">
        <v>311.59079999999994</v>
      </c>
      <c r="C37" s="69">
        <f>C29</f>
        <v>59.852549999999994</v>
      </c>
      <c r="D37" s="72">
        <v>0</v>
      </c>
      <c r="E37" s="69">
        <f>E34</f>
        <v>18.416849999999997</v>
      </c>
      <c r="F37" s="69">
        <f>F34</f>
        <v>16.5318</v>
      </c>
      <c r="G37" s="12"/>
      <c r="H37" s="13"/>
      <c r="I37" s="39"/>
      <c r="J37" s="39"/>
    </row>
    <row r="38" spans="1:10" ht="12.75">
      <c r="A38" s="44" t="s">
        <v>45</v>
      </c>
      <c r="B38" s="8" t="s">
        <v>132</v>
      </c>
      <c r="C38" s="9" t="s">
        <v>129</v>
      </c>
      <c r="D38" s="8">
        <v>4613</v>
      </c>
      <c r="E38" s="8" t="s">
        <v>104</v>
      </c>
      <c r="F38" s="9" t="s">
        <v>50</v>
      </c>
      <c r="G38" s="10" t="s">
        <v>69</v>
      </c>
      <c r="H38" s="20"/>
      <c r="I38" s="39">
        <f>SUM(B39:F39)</f>
        <v>431.30474999999996</v>
      </c>
      <c r="J38" s="39">
        <f>I38*1.33</f>
        <v>573.6353174999999</v>
      </c>
    </row>
    <row r="39" spans="1:10" ht="12.75">
      <c r="A39" s="45"/>
      <c r="B39" s="69">
        <f>B37</f>
        <v>311.59079999999994</v>
      </c>
      <c r="C39" s="69">
        <f>C31</f>
        <v>84.7653</v>
      </c>
      <c r="D39" s="72">
        <v>0</v>
      </c>
      <c r="E39" s="69">
        <f>E34</f>
        <v>18.416849999999997</v>
      </c>
      <c r="F39" s="69">
        <f>F34</f>
        <v>16.5318</v>
      </c>
      <c r="G39" s="12"/>
      <c r="H39" s="13"/>
      <c r="I39" s="39"/>
      <c r="J39" s="39"/>
    </row>
    <row r="40" spans="1:10" ht="35.25" customHeight="1">
      <c r="A40" s="46" t="s">
        <v>135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ht="117.75" customHeight="1">
      <c r="A41" s="5" t="s">
        <v>115</v>
      </c>
      <c r="B41" s="63" t="s">
        <v>74</v>
      </c>
      <c r="C41" s="64"/>
      <c r="D41" s="64"/>
      <c r="E41" s="64"/>
      <c r="F41" s="64"/>
      <c r="G41" s="64"/>
      <c r="H41" s="65"/>
      <c r="I41" s="17"/>
      <c r="J41" s="7"/>
    </row>
    <row r="42" spans="1:10" ht="14.25" customHeight="1">
      <c r="A42" s="44" t="s">
        <v>44</v>
      </c>
      <c r="B42" s="8" t="s">
        <v>137</v>
      </c>
      <c r="C42" s="8" t="s">
        <v>138</v>
      </c>
      <c r="D42" s="8" t="s">
        <v>139</v>
      </c>
      <c r="E42" s="8" t="s">
        <v>140</v>
      </c>
      <c r="F42" s="8" t="s">
        <v>50</v>
      </c>
      <c r="G42" s="21" t="s">
        <v>25</v>
      </c>
      <c r="H42" s="10" t="s">
        <v>69</v>
      </c>
      <c r="I42" s="39">
        <f>SUM(B43:G43)</f>
        <v>509.052</v>
      </c>
      <c r="J42" s="39">
        <f>I42*1.33</f>
        <v>677.03916</v>
      </c>
    </row>
    <row r="43" spans="1:10" ht="12.75">
      <c r="A43" s="45"/>
      <c r="B43" s="69">
        <v>396.17025</v>
      </c>
      <c r="C43" s="69">
        <v>46.347449999999995</v>
      </c>
      <c r="D43" s="69">
        <v>6.34545</v>
      </c>
      <c r="E43" s="69">
        <v>31.771499999999996</v>
      </c>
      <c r="F43" s="69">
        <f>F39</f>
        <v>16.5318</v>
      </c>
      <c r="G43" s="69">
        <v>11.885549999999999</v>
      </c>
      <c r="H43" s="13"/>
      <c r="I43" s="39"/>
      <c r="J43" s="39"/>
    </row>
    <row r="44" spans="1:10" ht="102.75" customHeight="1">
      <c r="A44" s="5" t="s">
        <v>136</v>
      </c>
      <c r="B44" s="63" t="s">
        <v>75</v>
      </c>
      <c r="C44" s="64"/>
      <c r="D44" s="64"/>
      <c r="E44" s="64"/>
      <c r="F44" s="64"/>
      <c r="G44" s="64"/>
      <c r="H44" s="65"/>
      <c r="I44" s="17"/>
      <c r="J44" s="7"/>
    </row>
    <row r="45" spans="1:10" ht="12.75">
      <c r="A45" s="44" t="s">
        <v>44</v>
      </c>
      <c r="B45" s="8" t="s">
        <v>23</v>
      </c>
      <c r="C45" s="8" t="s">
        <v>141</v>
      </c>
      <c r="D45" s="8" t="s">
        <v>139</v>
      </c>
      <c r="E45" s="8" t="s">
        <v>140</v>
      </c>
      <c r="F45" s="8" t="s">
        <v>50</v>
      </c>
      <c r="G45" s="10" t="s">
        <v>69</v>
      </c>
      <c r="I45" s="39">
        <f>SUM(B46:F46)</f>
        <v>510.77775</v>
      </c>
      <c r="J45" s="39">
        <f>I45*1.33</f>
        <v>679.3344075000001</v>
      </c>
    </row>
    <row r="46" spans="1:10" ht="12.75">
      <c r="A46" s="45"/>
      <c r="B46" s="69">
        <v>396.17025</v>
      </c>
      <c r="C46" s="69">
        <v>59.958749999999995</v>
      </c>
      <c r="D46" s="69">
        <f>D43</f>
        <v>6.34545</v>
      </c>
      <c r="E46" s="69">
        <f>E43</f>
        <v>31.771499999999996</v>
      </c>
      <c r="F46" s="69">
        <f>F43</f>
        <v>16.5318</v>
      </c>
      <c r="G46" s="12"/>
      <c r="H46" s="13"/>
      <c r="I46" s="39"/>
      <c r="J46" s="39"/>
    </row>
    <row r="47" spans="1:10" ht="12.75">
      <c r="A47" s="44" t="s">
        <v>45</v>
      </c>
      <c r="B47" s="8" t="s">
        <v>23</v>
      </c>
      <c r="C47" s="8" t="s">
        <v>142</v>
      </c>
      <c r="D47" s="8" t="s">
        <v>139</v>
      </c>
      <c r="E47" s="8" t="s">
        <v>140</v>
      </c>
      <c r="F47" s="8" t="s">
        <v>50</v>
      </c>
      <c r="G47" s="10" t="s">
        <v>69</v>
      </c>
      <c r="H47" s="20"/>
      <c r="I47" s="39">
        <f>SUM(B48:F48)</f>
        <v>516.1939500000001</v>
      </c>
      <c r="J47" s="39">
        <f>I47*1.33</f>
        <v>686.5379535000002</v>
      </c>
    </row>
    <row r="48" spans="1:10" ht="12.75">
      <c r="A48" s="45"/>
      <c r="B48" s="69">
        <f>B46</f>
        <v>396.17025</v>
      </c>
      <c r="C48" s="69">
        <v>65.37495</v>
      </c>
      <c r="D48" s="69">
        <f>D46</f>
        <v>6.34545</v>
      </c>
      <c r="E48" s="69">
        <f>E46</f>
        <v>31.771499999999996</v>
      </c>
      <c r="F48" s="69">
        <f>F43</f>
        <v>16.5318</v>
      </c>
      <c r="G48" s="12"/>
      <c r="H48" s="13"/>
      <c r="I48" s="39"/>
      <c r="J48" s="39"/>
    </row>
    <row r="49" spans="1:10" ht="35.25" customHeight="1">
      <c r="A49" s="46" t="s">
        <v>143</v>
      </c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9.75" customHeight="1">
      <c r="A50" s="5" t="s">
        <v>144</v>
      </c>
      <c r="B50" s="44" t="s">
        <v>71</v>
      </c>
      <c r="C50" s="45"/>
      <c r="D50" s="45"/>
      <c r="E50" s="45"/>
      <c r="F50" s="45"/>
      <c r="G50" s="45"/>
      <c r="H50" s="45"/>
      <c r="I50" s="17"/>
      <c r="J50" s="7"/>
    </row>
    <row r="51" spans="1:10" ht="12.75">
      <c r="A51" s="44" t="s">
        <v>44</v>
      </c>
      <c r="B51" s="8" t="s">
        <v>145</v>
      </c>
      <c r="C51" s="8" t="s">
        <v>141</v>
      </c>
      <c r="D51" s="8" t="s">
        <v>48</v>
      </c>
      <c r="E51" s="8" t="s">
        <v>49</v>
      </c>
      <c r="F51" s="8" t="s">
        <v>50</v>
      </c>
      <c r="G51" s="15" t="s">
        <v>203</v>
      </c>
      <c r="I51" s="39">
        <f>SUM(B52:G52)</f>
        <v>330.79509999999993</v>
      </c>
      <c r="J51" s="39">
        <f>I51*1.33</f>
        <v>439.9574829999999</v>
      </c>
    </row>
    <row r="52" spans="1:10" ht="12.75">
      <c r="A52" s="45"/>
      <c r="B52" s="69">
        <v>237.79949999999997</v>
      </c>
      <c r="C52" s="73">
        <f>C46</f>
        <v>59.958749999999995</v>
      </c>
      <c r="D52" s="71">
        <v>0</v>
      </c>
      <c r="E52" s="69">
        <f>E29</f>
        <v>12.50505</v>
      </c>
      <c r="F52" s="69">
        <f>F48</f>
        <v>16.5318</v>
      </c>
      <c r="G52" s="71">
        <v>4</v>
      </c>
      <c r="I52" s="39"/>
      <c r="J52" s="39"/>
    </row>
    <row r="53" spans="1:10" ht="12.75">
      <c r="A53" s="44" t="s">
        <v>45</v>
      </c>
      <c r="B53" s="8" t="s">
        <v>145</v>
      </c>
      <c r="C53" s="8" t="s">
        <v>142</v>
      </c>
      <c r="D53" s="9" t="s">
        <v>48</v>
      </c>
      <c r="E53" s="9" t="s">
        <v>49</v>
      </c>
      <c r="F53" s="9" t="s">
        <v>50</v>
      </c>
      <c r="G53" s="22" t="s">
        <v>203</v>
      </c>
      <c r="H53" s="20"/>
      <c r="I53" s="39">
        <f>SUM(B54:G54)</f>
        <v>336.21129999999994</v>
      </c>
      <c r="J53" s="39">
        <f>I53*1.33</f>
        <v>447.1610289999999</v>
      </c>
    </row>
    <row r="54" spans="1:10" ht="12.75">
      <c r="A54" s="45"/>
      <c r="B54" s="69">
        <f>B52</f>
        <v>237.79949999999997</v>
      </c>
      <c r="C54" s="73">
        <f>C48</f>
        <v>65.37495</v>
      </c>
      <c r="D54" s="72">
        <v>0</v>
      </c>
      <c r="E54" s="69">
        <f>E52</f>
        <v>12.50505</v>
      </c>
      <c r="F54" s="69">
        <f>F48</f>
        <v>16.5318</v>
      </c>
      <c r="G54" s="72">
        <v>4</v>
      </c>
      <c r="H54" s="13"/>
      <c r="I54" s="39"/>
      <c r="J54" s="39"/>
    </row>
    <row r="55" spans="1:10" ht="118.5" customHeight="1">
      <c r="A55" s="5" t="s">
        <v>149</v>
      </c>
      <c r="B55" s="63" t="s">
        <v>74</v>
      </c>
      <c r="C55" s="64"/>
      <c r="D55" s="64"/>
      <c r="E55" s="64"/>
      <c r="F55" s="64"/>
      <c r="G55" s="64"/>
      <c r="H55" s="65"/>
      <c r="I55" s="17"/>
      <c r="J55" s="7"/>
    </row>
    <row r="56" spans="1:10" ht="12.75">
      <c r="A56" s="44" t="s">
        <v>44</v>
      </c>
      <c r="B56" s="8" t="s">
        <v>146</v>
      </c>
      <c r="C56" s="8" t="s">
        <v>138</v>
      </c>
      <c r="D56" s="8" t="s">
        <v>139</v>
      </c>
      <c r="E56" s="8" t="s">
        <v>140</v>
      </c>
      <c r="F56" s="8" t="s">
        <v>50</v>
      </c>
      <c r="G56" s="21" t="s">
        <v>25</v>
      </c>
      <c r="H56" s="10" t="s">
        <v>69</v>
      </c>
      <c r="I56" s="39">
        <f>SUM(B57:G57)</f>
        <v>535.4957999999999</v>
      </c>
      <c r="J56" s="39">
        <f>I56*1.33</f>
        <v>712.2094139999999</v>
      </c>
    </row>
    <row r="57" spans="1:10" ht="12.75">
      <c r="A57" s="45"/>
      <c r="B57" s="69">
        <v>422.6140499999999</v>
      </c>
      <c r="C57" s="69">
        <f>C43</f>
        <v>46.347449999999995</v>
      </c>
      <c r="D57" s="69">
        <f>D48</f>
        <v>6.34545</v>
      </c>
      <c r="E57" s="69">
        <f>E46</f>
        <v>31.771499999999996</v>
      </c>
      <c r="F57" s="69">
        <f>F54</f>
        <v>16.5318</v>
      </c>
      <c r="G57" s="69">
        <f>G43</f>
        <v>11.885549999999999</v>
      </c>
      <c r="H57" s="13"/>
      <c r="I57" s="39"/>
      <c r="J57" s="39"/>
    </row>
    <row r="58" spans="1:10" ht="102.75" customHeight="1">
      <c r="A58" s="5" t="s">
        <v>147</v>
      </c>
      <c r="B58" s="63" t="s">
        <v>75</v>
      </c>
      <c r="C58" s="64"/>
      <c r="D58" s="64"/>
      <c r="E58" s="64"/>
      <c r="F58" s="64"/>
      <c r="G58" s="64"/>
      <c r="H58" s="65"/>
      <c r="I58" s="17"/>
      <c r="J58" s="7"/>
    </row>
    <row r="59" spans="1:10" ht="12.75">
      <c r="A59" s="44" t="s">
        <v>44</v>
      </c>
      <c r="B59" s="8" t="s">
        <v>148</v>
      </c>
      <c r="C59" s="8" t="s">
        <v>141</v>
      </c>
      <c r="D59" s="8" t="s">
        <v>139</v>
      </c>
      <c r="E59" s="8" t="s">
        <v>140</v>
      </c>
      <c r="F59" s="8" t="s">
        <v>50</v>
      </c>
      <c r="G59" s="10" t="s">
        <v>69</v>
      </c>
      <c r="I59" s="39">
        <f>SUM(B60:F60)</f>
        <v>537.2215499999999</v>
      </c>
      <c r="J59" s="39">
        <f>I59*1.33</f>
        <v>714.5046614999999</v>
      </c>
    </row>
    <row r="60" spans="1:10" ht="12.75">
      <c r="A60" s="45"/>
      <c r="B60" s="69">
        <v>422.6140499999999</v>
      </c>
      <c r="C60" s="73">
        <f>C52</f>
        <v>59.958749999999995</v>
      </c>
      <c r="D60" s="69">
        <f>D57</f>
        <v>6.34545</v>
      </c>
      <c r="E60" s="69">
        <f>E57</f>
        <v>31.771499999999996</v>
      </c>
      <c r="F60" s="69">
        <f>F57</f>
        <v>16.5318</v>
      </c>
      <c r="G60" s="12"/>
      <c r="H60" s="13"/>
      <c r="I60" s="39"/>
      <c r="J60" s="39"/>
    </row>
    <row r="61" spans="1:10" ht="12.75">
      <c r="A61" s="44" t="s">
        <v>45</v>
      </c>
      <c r="B61" s="8" t="s">
        <v>148</v>
      </c>
      <c r="C61" s="8" t="s">
        <v>142</v>
      </c>
      <c r="D61" s="8" t="s">
        <v>139</v>
      </c>
      <c r="E61" s="8" t="s">
        <v>140</v>
      </c>
      <c r="F61" s="9" t="s">
        <v>50</v>
      </c>
      <c r="G61" s="10" t="s">
        <v>69</v>
      </c>
      <c r="H61" s="20"/>
      <c r="I61" s="39">
        <f>SUM(B62:F62)</f>
        <v>542.6377499999999</v>
      </c>
      <c r="J61" s="39">
        <f>I61*1.33</f>
        <v>721.7082074999998</v>
      </c>
    </row>
    <row r="62" spans="1:10" ht="12.75">
      <c r="A62" s="45"/>
      <c r="B62" s="69">
        <f>B60</f>
        <v>422.6140499999999</v>
      </c>
      <c r="C62" s="73">
        <f>C54</f>
        <v>65.37495</v>
      </c>
      <c r="D62" s="69">
        <f>D57</f>
        <v>6.34545</v>
      </c>
      <c r="E62" s="69">
        <f>E60</f>
        <v>31.771499999999996</v>
      </c>
      <c r="F62" s="69">
        <f>F60</f>
        <v>16.5318</v>
      </c>
      <c r="G62" s="12"/>
      <c r="H62" s="13"/>
      <c r="I62" s="39"/>
      <c r="J62" s="39"/>
    </row>
    <row r="63" spans="1:10" ht="35.25" customHeight="1">
      <c r="A63" s="46" t="s">
        <v>26</v>
      </c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17" customHeight="1">
      <c r="A64" s="5" t="s">
        <v>31</v>
      </c>
      <c r="B64" s="44" t="s">
        <v>76</v>
      </c>
      <c r="C64" s="45"/>
      <c r="D64" s="45"/>
      <c r="E64" s="45"/>
      <c r="F64" s="45"/>
      <c r="G64" s="45"/>
      <c r="H64" s="45"/>
      <c r="I64" s="17"/>
      <c r="J64" s="7"/>
    </row>
    <row r="65" spans="1:10" ht="25.5" customHeight="1">
      <c r="A65" s="44" t="s">
        <v>27</v>
      </c>
      <c r="B65" s="8" t="s">
        <v>29</v>
      </c>
      <c r="C65" s="23">
        <v>4610</v>
      </c>
      <c r="D65" s="66" t="s">
        <v>55</v>
      </c>
      <c r="E65" s="66"/>
      <c r="F65" s="8" t="s">
        <v>50</v>
      </c>
      <c r="G65" s="66" t="s">
        <v>30</v>
      </c>
      <c r="H65" s="47"/>
      <c r="I65" s="24" t="s">
        <v>33</v>
      </c>
      <c r="J65" s="24" t="s">
        <v>33</v>
      </c>
    </row>
    <row r="66" spans="1:10" ht="12.75" customHeight="1">
      <c r="A66" s="45"/>
      <c r="B66" s="69">
        <v>257.5173</v>
      </c>
      <c r="C66" s="72">
        <v>0</v>
      </c>
      <c r="D66" s="74">
        <v>24.5</v>
      </c>
      <c r="E66" s="74"/>
      <c r="F66" s="69">
        <f>F62</f>
        <v>16.5318</v>
      </c>
      <c r="G66" s="74" t="s">
        <v>77</v>
      </c>
      <c r="H66" s="75"/>
      <c r="I66" s="25">
        <v>379.45</v>
      </c>
      <c r="J66" s="25">
        <f>I66*1.33</f>
        <v>504.6685</v>
      </c>
    </row>
    <row r="67" spans="1:10" ht="25.5" customHeight="1">
      <c r="A67" s="44" t="s">
        <v>27</v>
      </c>
      <c r="B67" s="8" t="s">
        <v>29</v>
      </c>
      <c r="C67" s="23">
        <v>4610</v>
      </c>
      <c r="D67" s="66" t="s">
        <v>53</v>
      </c>
      <c r="E67" s="66"/>
      <c r="F67" s="8" t="s">
        <v>50</v>
      </c>
      <c r="G67" s="66" t="s">
        <v>30</v>
      </c>
      <c r="H67" s="47"/>
      <c r="I67" s="24" t="s">
        <v>33</v>
      </c>
      <c r="J67" s="24" t="s">
        <v>33</v>
      </c>
    </row>
    <row r="68" spans="1:10" ht="12.75" customHeight="1">
      <c r="A68" s="45"/>
      <c r="B68" s="69">
        <f>B66</f>
        <v>257.5173</v>
      </c>
      <c r="C68" s="72">
        <v>0</v>
      </c>
      <c r="D68" s="74">
        <v>44.48</v>
      </c>
      <c r="E68" s="74"/>
      <c r="F68" s="69">
        <f>F62</f>
        <v>16.5318</v>
      </c>
      <c r="G68" s="74" t="s">
        <v>77</v>
      </c>
      <c r="H68" s="75"/>
      <c r="I68" s="25">
        <v>399.4</v>
      </c>
      <c r="J68" s="25">
        <f>I68*1.33</f>
        <v>531.202</v>
      </c>
    </row>
    <row r="69" spans="1:10" ht="25.5" customHeight="1">
      <c r="A69" s="44" t="s">
        <v>27</v>
      </c>
      <c r="B69" s="8" t="s">
        <v>29</v>
      </c>
      <c r="C69" s="23">
        <v>4610</v>
      </c>
      <c r="D69" s="66" t="s">
        <v>54</v>
      </c>
      <c r="E69" s="66"/>
      <c r="F69" s="8" t="s">
        <v>50</v>
      </c>
      <c r="G69" s="66" t="s">
        <v>30</v>
      </c>
      <c r="H69" s="47"/>
      <c r="I69" s="24" t="s">
        <v>33</v>
      </c>
      <c r="J69" s="24" t="s">
        <v>33</v>
      </c>
    </row>
    <row r="70" spans="1:10" ht="12.75" customHeight="1">
      <c r="A70" s="45"/>
      <c r="B70" s="69">
        <f>B68</f>
        <v>257.5173</v>
      </c>
      <c r="C70" s="72">
        <v>0</v>
      </c>
      <c r="D70" s="74">
        <v>87.29</v>
      </c>
      <c r="E70" s="74"/>
      <c r="F70" s="69">
        <f>F68</f>
        <v>16.5318</v>
      </c>
      <c r="G70" s="74" t="s">
        <v>77</v>
      </c>
      <c r="H70" s="75"/>
      <c r="I70" s="25">
        <v>442.24</v>
      </c>
      <c r="J70" s="25">
        <f>I70*1.33</f>
        <v>588.1792</v>
      </c>
    </row>
    <row r="71" spans="1:10" ht="25.5" customHeight="1">
      <c r="A71" s="44" t="s">
        <v>44</v>
      </c>
      <c r="B71" s="8" t="s">
        <v>29</v>
      </c>
      <c r="C71" s="23">
        <v>4610</v>
      </c>
      <c r="D71" s="66" t="s">
        <v>55</v>
      </c>
      <c r="E71" s="66"/>
      <c r="F71" s="8" t="s">
        <v>50</v>
      </c>
      <c r="G71" s="66" t="s">
        <v>32</v>
      </c>
      <c r="H71" s="48"/>
      <c r="I71" s="24" t="s">
        <v>33</v>
      </c>
      <c r="J71" s="24" t="s">
        <v>33</v>
      </c>
    </row>
    <row r="72" spans="1:10" ht="12.75">
      <c r="A72" s="45"/>
      <c r="B72" s="69">
        <f>B70</f>
        <v>257.5173</v>
      </c>
      <c r="C72" s="72">
        <v>0</v>
      </c>
      <c r="D72" s="74">
        <v>24.5</v>
      </c>
      <c r="E72" s="74"/>
      <c r="F72" s="69">
        <f>F70</f>
        <v>16.5318</v>
      </c>
      <c r="G72" s="74" t="s">
        <v>78</v>
      </c>
      <c r="H72" s="75"/>
      <c r="I72" s="25">
        <v>332.25</v>
      </c>
      <c r="J72" s="25">
        <f>I72*1.33</f>
        <v>441.89250000000004</v>
      </c>
    </row>
    <row r="73" spans="1:10" ht="25.5" customHeight="1">
      <c r="A73" s="44" t="s">
        <v>44</v>
      </c>
      <c r="B73" s="8" t="s">
        <v>29</v>
      </c>
      <c r="C73" s="23">
        <v>4610</v>
      </c>
      <c r="D73" s="66" t="s">
        <v>53</v>
      </c>
      <c r="E73" s="66"/>
      <c r="F73" s="8" t="s">
        <v>50</v>
      </c>
      <c r="G73" s="66" t="s">
        <v>32</v>
      </c>
      <c r="H73" s="48"/>
      <c r="I73" s="24" t="s">
        <v>33</v>
      </c>
      <c r="J73" s="24" t="s">
        <v>33</v>
      </c>
    </row>
    <row r="74" spans="1:10" ht="12.75">
      <c r="A74" s="45"/>
      <c r="B74" s="69">
        <f>B72</f>
        <v>257.5173</v>
      </c>
      <c r="C74" s="72">
        <v>0</v>
      </c>
      <c r="D74" s="74">
        <f>D68</f>
        <v>44.48</v>
      </c>
      <c r="E74" s="75"/>
      <c r="F74" s="69">
        <f>F70</f>
        <v>16.5318</v>
      </c>
      <c r="G74" s="74" t="s">
        <v>78</v>
      </c>
      <c r="H74" s="75"/>
      <c r="I74" s="25">
        <v>357.23</v>
      </c>
      <c r="J74" s="25">
        <f>I74*1.33</f>
        <v>475.11590000000007</v>
      </c>
    </row>
    <row r="75" spans="1:10" ht="25.5" customHeight="1">
      <c r="A75" s="44" t="s">
        <v>44</v>
      </c>
      <c r="B75" s="8" t="s">
        <v>29</v>
      </c>
      <c r="C75" s="23">
        <v>4610</v>
      </c>
      <c r="D75" s="66" t="s">
        <v>54</v>
      </c>
      <c r="E75" s="66"/>
      <c r="F75" s="8" t="s">
        <v>50</v>
      </c>
      <c r="G75" s="66" t="s">
        <v>32</v>
      </c>
      <c r="H75" s="48"/>
      <c r="I75" s="24" t="s">
        <v>33</v>
      </c>
      <c r="J75" s="24" t="s">
        <v>33</v>
      </c>
    </row>
    <row r="76" spans="1:10" ht="12.75">
      <c r="A76" s="45"/>
      <c r="B76" s="69">
        <f>B74</f>
        <v>257.5173</v>
      </c>
      <c r="C76" s="72">
        <v>0</v>
      </c>
      <c r="D76" s="74">
        <f>D70</f>
        <v>87.29</v>
      </c>
      <c r="E76" s="74"/>
      <c r="F76" s="69">
        <f>F74</f>
        <v>16.5318</v>
      </c>
      <c r="G76" s="74" t="s">
        <v>78</v>
      </c>
      <c r="H76" s="75"/>
      <c r="I76" s="25">
        <v>400.04</v>
      </c>
      <c r="J76" s="25">
        <f>I76*1.33</f>
        <v>532.0532000000001</v>
      </c>
    </row>
    <row r="77" spans="1:10" ht="12.75" customHeight="1">
      <c r="A77" s="44" t="s">
        <v>28</v>
      </c>
      <c r="B77" s="8" t="s">
        <v>29</v>
      </c>
      <c r="C77" s="23">
        <v>4610</v>
      </c>
      <c r="D77" s="66" t="s">
        <v>62</v>
      </c>
      <c r="E77" s="66"/>
      <c r="F77" s="8" t="s">
        <v>50</v>
      </c>
      <c r="G77" s="66"/>
      <c r="H77" s="48"/>
      <c r="I77" s="24"/>
      <c r="J77" s="24"/>
    </row>
    <row r="78" spans="1:10" ht="15.75">
      <c r="A78" s="45"/>
      <c r="B78" s="69">
        <f>B76</f>
        <v>257.5173</v>
      </c>
      <c r="C78" s="76">
        <v>0</v>
      </c>
      <c r="D78" s="77">
        <f>D74*2</f>
        <v>88.96</v>
      </c>
      <c r="E78" s="77"/>
      <c r="F78" s="69">
        <f>F76</f>
        <v>16.5318</v>
      </c>
      <c r="G78" s="77"/>
      <c r="H78" s="78"/>
      <c r="I78" s="26">
        <f>SUM(B78:F78)</f>
        <v>363.00909999999993</v>
      </c>
      <c r="J78" s="26">
        <f>I78*1.33</f>
        <v>482.80210299999993</v>
      </c>
    </row>
    <row r="79" spans="1:10" ht="12.75" customHeight="1">
      <c r="A79" s="44" t="s">
        <v>28</v>
      </c>
      <c r="B79" s="8" t="s">
        <v>29</v>
      </c>
      <c r="C79" s="23">
        <v>4610</v>
      </c>
      <c r="D79" s="66" t="s">
        <v>65</v>
      </c>
      <c r="E79" s="66"/>
      <c r="F79" s="8" t="s">
        <v>50</v>
      </c>
      <c r="G79" s="66"/>
      <c r="H79" s="48"/>
      <c r="I79" s="24"/>
      <c r="J79" s="24"/>
    </row>
    <row r="80" spans="1:10" ht="15.75">
      <c r="A80" s="45"/>
      <c r="B80" s="69">
        <f>B78</f>
        <v>257.5173</v>
      </c>
      <c r="C80" s="76">
        <v>0</v>
      </c>
      <c r="D80" s="77">
        <f>D76*2</f>
        <v>174.58</v>
      </c>
      <c r="E80" s="77"/>
      <c r="F80" s="69">
        <f>F78</f>
        <v>16.5318</v>
      </c>
      <c r="G80" s="77"/>
      <c r="H80" s="78"/>
      <c r="I80" s="27">
        <f>SUM(B80:F80)</f>
        <v>448.6291</v>
      </c>
      <c r="J80" s="27">
        <f>I80*1.33</f>
        <v>596.676703</v>
      </c>
    </row>
    <row r="81" spans="1:10" ht="117" customHeight="1">
      <c r="A81" s="5" t="s">
        <v>34</v>
      </c>
      <c r="B81" s="44" t="s">
        <v>76</v>
      </c>
      <c r="C81" s="45"/>
      <c r="D81" s="45"/>
      <c r="E81" s="45"/>
      <c r="F81" s="45"/>
      <c r="G81" s="45"/>
      <c r="H81" s="45"/>
      <c r="I81" s="6"/>
      <c r="J81" s="7"/>
    </row>
    <row r="82" spans="1:10" ht="25.5" customHeight="1">
      <c r="A82" s="44" t="s">
        <v>27</v>
      </c>
      <c r="B82" s="8" t="s">
        <v>35</v>
      </c>
      <c r="C82" s="23">
        <v>4610</v>
      </c>
      <c r="D82" s="66" t="s">
        <v>12</v>
      </c>
      <c r="E82" s="66"/>
      <c r="F82" s="8" t="s">
        <v>50</v>
      </c>
      <c r="G82" s="66" t="s">
        <v>30</v>
      </c>
      <c r="H82" s="47"/>
      <c r="I82" s="24" t="s">
        <v>33</v>
      </c>
      <c r="J82" s="24" t="s">
        <v>33</v>
      </c>
    </row>
    <row r="83" spans="1:10" ht="12.75" customHeight="1">
      <c r="A83" s="45"/>
      <c r="B83" s="69">
        <v>260.57054999999997</v>
      </c>
      <c r="C83" s="79">
        <v>0</v>
      </c>
      <c r="D83" s="80" t="s">
        <v>79</v>
      </c>
      <c r="E83" s="80"/>
      <c r="F83" s="69">
        <f>F80</f>
        <v>16.5318</v>
      </c>
      <c r="G83" s="80" t="s">
        <v>77</v>
      </c>
      <c r="H83" s="81"/>
      <c r="I83" s="26">
        <v>382.5</v>
      </c>
      <c r="J83" s="26">
        <f>I83*1.33</f>
        <v>508.725</v>
      </c>
    </row>
    <row r="84" spans="1:10" ht="25.5" customHeight="1">
      <c r="A84" s="44" t="s">
        <v>44</v>
      </c>
      <c r="B84" s="37" t="s">
        <v>35</v>
      </c>
      <c r="C84" s="38">
        <v>4610</v>
      </c>
      <c r="D84" s="67" t="s">
        <v>12</v>
      </c>
      <c r="E84" s="67"/>
      <c r="F84" s="37" t="s">
        <v>50</v>
      </c>
      <c r="G84" s="67" t="s">
        <v>32</v>
      </c>
      <c r="H84" s="68"/>
      <c r="I84" s="24" t="s">
        <v>33</v>
      </c>
      <c r="J84" s="24" t="s">
        <v>33</v>
      </c>
    </row>
    <row r="85" spans="1:10" ht="15.75">
      <c r="A85" s="45"/>
      <c r="B85" s="69">
        <f>B83</f>
        <v>260.57054999999997</v>
      </c>
      <c r="C85" s="38">
        <v>0</v>
      </c>
      <c r="D85" s="68" t="s">
        <v>79</v>
      </c>
      <c r="E85" s="68"/>
      <c r="F85" s="69">
        <f>F80</f>
        <v>16.5318</v>
      </c>
      <c r="G85" s="68" t="s">
        <v>78</v>
      </c>
      <c r="H85" s="68"/>
      <c r="I85" s="26">
        <v>340.3</v>
      </c>
      <c r="J85" s="26">
        <f>I85*1.33</f>
        <v>452.59900000000005</v>
      </c>
    </row>
    <row r="86" spans="1:10" ht="15.75" customHeight="1">
      <c r="A86" s="44" t="s">
        <v>28</v>
      </c>
      <c r="B86" s="37" t="s">
        <v>35</v>
      </c>
      <c r="C86" s="38">
        <v>4610</v>
      </c>
      <c r="D86" s="67" t="s">
        <v>63</v>
      </c>
      <c r="E86" s="67"/>
      <c r="F86" s="37" t="s">
        <v>50</v>
      </c>
      <c r="G86" s="67"/>
      <c r="H86" s="68"/>
      <c r="I86" s="24" t="s">
        <v>33</v>
      </c>
      <c r="J86" s="24" t="s">
        <v>33</v>
      </c>
    </row>
    <row r="87" spans="1:10" ht="15.75">
      <c r="A87" s="45"/>
      <c r="B87" s="69">
        <f>B83</f>
        <v>260.57054999999997</v>
      </c>
      <c r="C87" s="38">
        <v>0</v>
      </c>
      <c r="D87" s="68" t="s">
        <v>80</v>
      </c>
      <c r="E87" s="68"/>
      <c r="F87" s="69">
        <f>F85</f>
        <v>16.5318</v>
      </c>
      <c r="G87" s="68"/>
      <c r="H87" s="68"/>
      <c r="I87" s="26">
        <v>366.06</v>
      </c>
      <c r="J87" s="26">
        <f>I87*1.33</f>
        <v>486.8598</v>
      </c>
    </row>
    <row r="88" spans="1:10" ht="35.25" customHeight="1">
      <c r="A88" s="46" t="s">
        <v>183</v>
      </c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35.25" customHeight="1">
      <c r="A89" s="46" t="s">
        <v>168</v>
      </c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65.75" customHeight="1">
      <c r="A90" s="5" t="s">
        <v>150</v>
      </c>
      <c r="B90" s="44" t="s">
        <v>81</v>
      </c>
      <c r="C90" s="45"/>
      <c r="D90" s="45"/>
      <c r="E90" s="45"/>
      <c r="F90" s="45"/>
      <c r="G90" s="45"/>
      <c r="H90" s="45"/>
      <c r="I90" s="6"/>
      <c r="J90" s="7"/>
    </row>
    <row r="91" spans="1:10" ht="12.75">
      <c r="A91" s="44" t="s">
        <v>44</v>
      </c>
      <c r="B91" s="8" t="s">
        <v>151</v>
      </c>
      <c r="C91" s="8" t="s">
        <v>103</v>
      </c>
      <c r="D91" s="8" t="s">
        <v>64</v>
      </c>
      <c r="E91" s="8" t="s">
        <v>152</v>
      </c>
      <c r="F91" s="8" t="s">
        <v>50</v>
      </c>
      <c r="G91" s="47" t="s">
        <v>159</v>
      </c>
      <c r="H91" s="48"/>
      <c r="I91" s="39">
        <f>SUM(B92:G92)</f>
        <v>885.07965</v>
      </c>
      <c r="J91" s="39">
        <f>I91*1.33</f>
        <v>1177.1559345</v>
      </c>
    </row>
    <row r="92" spans="1:10" ht="12.75">
      <c r="A92" s="45"/>
      <c r="B92" s="69">
        <v>736.31115</v>
      </c>
      <c r="C92" s="69">
        <f>C20</f>
        <v>45.453599999999994</v>
      </c>
      <c r="D92" s="69">
        <f>D17</f>
        <v>7.6818</v>
      </c>
      <c r="E92" s="69">
        <v>19.4523</v>
      </c>
      <c r="F92" s="69">
        <f>F87</f>
        <v>16.5318</v>
      </c>
      <c r="G92" s="72">
        <v>59.649</v>
      </c>
      <c r="H92" s="82"/>
      <c r="I92" s="39"/>
      <c r="J92" s="39"/>
    </row>
    <row r="93" spans="1:10" ht="12.75">
      <c r="A93" s="44" t="s">
        <v>44</v>
      </c>
      <c r="B93" s="8" t="s">
        <v>151</v>
      </c>
      <c r="C93" s="8" t="s">
        <v>47</v>
      </c>
      <c r="D93" s="8" t="s">
        <v>64</v>
      </c>
      <c r="E93" s="8" t="s">
        <v>152</v>
      </c>
      <c r="F93" s="8" t="s">
        <v>50</v>
      </c>
      <c r="G93" s="15" t="s">
        <v>67</v>
      </c>
      <c r="H93" s="71"/>
      <c r="I93" s="39">
        <f>SUM(B94:F94)</f>
        <v>831.6964499999999</v>
      </c>
      <c r="J93" s="39">
        <f>I93*1.33</f>
        <v>1106.1562784999999</v>
      </c>
    </row>
    <row r="94" spans="1:10" ht="12.75">
      <c r="A94" s="45"/>
      <c r="B94" s="69">
        <f>B92</f>
        <v>736.31115</v>
      </c>
      <c r="C94" s="69">
        <f>C15</f>
        <v>51.71939999999999</v>
      </c>
      <c r="D94" s="69">
        <f>D17</f>
        <v>7.6818</v>
      </c>
      <c r="E94" s="69">
        <f>E92</f>
        <v>19.4523</v>
      </c>
      <c r="F94" s="69">
        <f>F87</f>
        <v>16.5318</v>
      </c>
      <c r="G94" s="72"/>
      <c r="H94" s="71"/>
      <c r="I94" s="39"/>
      <c r="J94" s="39"/>
    </row>
    <row r="95" spans="1:10" ht="12.75">
      <c r="A95" s="44" t="s">
        <v>45</v>
      </c>
      <c r="B95" s="8" t="s">
        <v>151</v>
      </c>
      <c r="C95" s="9" t="s">
        <v>51</v>
      </c>
      <c r="D95" s="8" t="s">
        <v>64</v>
      </c>
      <c r="E95" s="8" t="s">
        <v>152</v>
      </c>
      <c r="F95" s="8" t="s">
        <v>50</v>
      </c>
      <c r="G95" s="15" t="s">
        <v>67</v>
      </c>
      <c r="H95" s="83"/>
      <c r="I95" s="39">
        <f>SUM(B96:F96)</f>
        <v>857.7331499999999</v>
      </c>
      <c r="J95" s="39">
        <f>I95*1.33</f>
        <v>1140.7850895</v>
      </c>
    </row>
    <row r="96" spans="1:10" ht="12.75">
      <c r="A96" s="45"/>
      <c r="B96" s="69">
        <f>B94</f>
        <v>736.31115</v>
      </c>
      <c r="C96" s="70">
        <f>C17</f>
        <v>77.75609999999999</v>
      </c>
      <c r="D96" s="69">
        <f>D17</f>
        <v>7.6818</v>
      </c>
      <c r="E96" s="69">
        <f>E94</f>
        <v>19.4523</v>
      </c>
      <c r="F96" s="69">
        <f>F87</f>
        <v>16.5318</v>
      </c>
      <c r="G96" s="72"/>
      <c r="H96" s="82"/>
      <c r="I96" s="39"/>
      <c r="J96" s="39"/>
    </row>
    <row r="97" spans="1:10" ht="104.25" customHeight="1">
      <c r="A97" s="5" t="s">
        <v>153</v>
      </c>
      <c r="B97" s="44" t="s">
        <v>156</v>
      </c>
      <c r="C97" s="45"/>
      <c r="D97" s="45"/>
      <c r="E97" s="45"/>
      <c r="F97" s="45"/>
      <c r="G97" s="45"/>
      <c r="H97" s="45"/>
      <c r="I97" s="17"/>
      <c r="J97" s="7"/>
    </row>
    <row r="98" spans="1:10" ht="104.25" customHeight="1">
      <c r="A98" s="5" t="s">
        <v>154</v>
      </c>
      <c r="B98" s="44" t="s">
        <v>156</v>
      </c>
      <c r="C98" s="45"/>
      <c r="D98" s="45"/>
      <c r="E98" s="45"/>
      <c r="F98" s="45"/>
      <c r="G98" s="45"/>
      <c r="H98" s="45"/>
      <c r="I98" s="17"/>
      <c r="J98" s="7"/>
    </row>
    <row r="99" spans="1:10" ht="104.25" customHeight="1">
      <c r="A99" s="5" t="s">
        <v>155</v>
      </c>
      <c r="B99" s="44" t="s">
        <v>157</v>
      </c>
      <c r="C99" s="45"/>
      <c r="D99" s="45"/>
      <c r="E99" s="45"/>
      <c r="F99" s="45"/>
      <c r="G99" s="45"/>
      <c r="H99" s="45"/>
      <c r="I99" s="17"/>
      <c r="J99" s="7"/>
    </row>
    <row r="100" spans="1:10" ht="104.25" customHeight="1">
      <c r="A100" s="5" t="s">
        <v>170</v>
      </c>
      <c r="B100" s="44" t="s">
        <v>169</v>
      </c>
      <c r="C100" s="45"/>
      <c r="D100" s="45"/>
      <c r="E100" s="45"/>
      <c r="F100" s="45"/>
      <c r="G100" s="45"/>
      <c r="H100" s="45"/>
      <c r="I100" s="17"/>
      <c r="J100" s="7"/>
    </row>
    <row r="101" spans="1:10" ht="114.75" customHeight="1">
      <c r="A101" s="5" t="s">
        <v>171</v>
      </c>
      <c r="B101" s="44" t="s">
        <v>173</v>
      </c>
      <c r="C101" s="45"/>
      <c r="D101" s="45"/>
      <c r="E101" s="45"/>
      <c r="F101" s="45"/>
      <c r="G101" s="45"/>
      <c r="H101" s="45"/>
      <c r="I101" s="17"/>
      <c r="J101" s="7"/>
    </row>
    <row r="102" spans="1:10" ht="141.75" customHeight="1">
      <c r="A102" s="5" t="s">
        <v>164</v>
      </c>
      <c r="B102" s="44" t="s">
        <v>82</v>
      </c>
      <c r="C102" s="45"/>
      <c r="D102" s="45"/>
      <c r="E102" s="45"/>
      <c r="F102" s="45"/>
      <c r="G102" s="45"/>
      <c r="H102" s="45"/>
      <c r="I102" s="17"/>
      <c r="J102" s="7"/>
    </row>
    <row r="103" spans="1:10" ht="12.75">
      <c r="A103" s="44" t="s">
        <v>44</v>
      </c>
      <c r="B103" s="8" t="s">
        <v>165</v>
      </c>
      <c r="C103" s="8" t="s">
        <v>160</v>
      </c>
      <c r="D103" s="8">
        <v>4632</v>
      </c>
      <c r="E103" s="8" t="s">
        <v>158</v>
      </c>
      <c r="F103" s="8" t="s">
        <v>50</v>
      </c>
      <c r="G103" s="15" t="s">
        <v>69</v>
      </c>
      <c r="I103" s="39">
        <f>SUM(B104:F104)</f>
        <v>1230.5571</v>
      </c>
      <c r="J103" s="39">
        <f>I103*1.33</f>
        <v>1636.640943</v>
      </c>
    </row>
    <row r="104" spans="1:10" ht="15.75">
      <c r="A104" s="45"/>
      <c r="B104" s="28">
        <v>1143.7917</v>
      </c>
      <c r="C104" s="29">
        <v>52.400850000000005</v>
      </c>
      <c r="D104" s="12">
        <v>0</v>
      </c>
      <c r="E104" s="11">
        <v>17.832749999999997</v>
      </c>
      <c r="F104" s="11">
        <f>F96</f>
        <v>16.5318</v>
      </c>
      <c r="G104" s="12"/>
      <c r="I104" s="39"/>
      <c r="J104" s="39"/>
    </row>
    <row r="105" spans="1:10" ht="12.75">
      <c r="A105" s="44" t="s">
        <v>45</v>
      </c>
      <c r="B105" s="8" t="s">
        <v>165</v>
      </c>
      <c r="C105" s="9" t="s">
        <v>161</v>
      </c>
      <c r="D105" s="8">
        <v>4632</v>
      </c>
      <c r="E105" s="8" t="s">
        <v>158</v>
      </c>
      <c r="F105" s="9" t="s">
        <v>50</v>
      </c>
      <c r="G105" s="15" t="s">
        <v>69</v>
      </c>
      <c r="H105" s="20"/>
      <c r="I105" s="39">
        <f>SUM(B106:F106)</f>
        <v>1280.28525</v>
      </c>
      <c r="J105" s="39">
        <f>I105*1.33</f>
        <v>1702.7793824999999</v>
      </c>
    </row>
    <row r="106" spans="1:10" ht="15.75">
      <c r="A106" s="45"/>
      <c r="B106" s="28">
        <f>B104</f>
        <v>1143.7917</v>
      </c>
      <c r="C106" s="30">
        <v>102.12899999999999</v>
      </c>
      <c r="D106" s="12">
        <v>0</v>
      </c>
      <c r="E106" s="11">
        <f>E104</f>
        <v>17.832749999999997</v>
      </c>
      <c r="F106" s="11">
        <f>F104</f>
        <v>16.5318</v>
      </c>
      <c r="G106" s="12"/>
      <c r="H106" s="13"/>
      <c r="I106" s="39"/>
      <c r="J106" s="39"/>
    </row>
    <row r="107" spans="1:10" ht="117" customHeight="1">
      <c r="A107" s="5" t="s">
        <v>162</v>
      </c>
      <c r="B107" s="44" t="s">
        <v>83</v>
      </c>
      <c r="C107" s="45"/>
      <c r="D107" s="45"/>
      <c r="E107" s="45"/>
      <c r="F107" s="45"/>
      <c r="G107" s="45"/>
      <c r="H107" s="45"/>
      <c r="I107" s="17"/>
      <c r="J107" s="7"/>
    </row>
    <row r="108" spans="1:10" ht="12.75">
      <c r="A108" s="44" t="s">
        <v>44</v>
      </c>
      <c r="B108" s="8" t="s">
        <v>163</v>
      </c>
      <c r="C108" s="8" t="s">
        <v>47</v>
      </c>
      <c r="D108" s="8">
        <v>4632</v>
      </c>
      <c r="E108" s="8" t="s">
        <v>158</v>
      </c>
      <c r="F108" s="8" t="s">
        <v>50</v>
      </c>
      <c r="G108" s="15"/>
      <c r="I108" s="39">
        <f>SUM(B109:F109)</f>
        <v>1195.78545</v>
      </c>
      <c r="J108" s="39">
        <f>I108*1.33</f>
        <v>1590.3946485000001</v>
      </c>
    </row>
    <row r="109" spans="1:10" ht="12.75">
      <c r="A109" s="45"/>
      <c r="B109" s="69">
        <v>1109.7015000000001</v>
      </c>
      <c r="C109" s="69">
        <f>C15</f>
        <v>51.71939999999999</v>
      </c>
      <c r="D109" s="72">
        <v>0</v>
      </c>
      <c r="E109" s="69">
        <f>E106</f>
        <v>17.832749999999997</v>
      </c>
      <c r="F109" s="69">
        <f>F106</f>
        <v>16.5318</v>
      </c>
      <c r="G109" s="12"/>
      <c r="I109" s="39"/>
      <c r="J109" s="39"/>
    </row>
    <row r="110" spans="1:10" ht="12.75">
      <c r="A110" s="44" t="s">
        <v>45</v>
      </c>
      <c r="B110" s="8" t="s">
        <v>163</v>
      </c>
      <c r="C110" s="9" t="s">
        <v>51</v>
      </c>
      <c r="D110" s="8">
        <v>4632</v>
      </c>
      <c r="E110" s="8" t="s">
        <v>158</v>
      </c>
      <c r="F110" s="9" t="s">
        <v>50</v>
      </c>
      <c r="G110" s="15"/>
      <c r="H110" s="20"/>
      <c r="I110" s="39">
        <f>SUM(B111:F111)</f>
        <v>1221.8221500000002</v>
      </c>
      <c r="J110" s="39">
        <f>I110*1.33</f>
        <v>1625.0234595000004</v>
      </c>
    </row>
    <row r="111" spans="1:10" ht="12.75">
      <c r="A111" s="45"/>
      <c r="B111" s="69">
        <f>B109</f>
        <v>1109.7015000000001</v>
      </c>
      <c r="C111" s="70">
        <f>C96</f>
        <v>77.75609999999999</v>
      </c>
      <c r="D111" s="72">
        <v>0</v>
      </c>
      <c r="E111" s="69">
        <f>E109</f>
        <v>17.832749999999997</v>
      </c>
      <c r="F111" s="69">
        <f>F106</f>
        <v>16.5318</v>
      </c>
      <c r="G111" s="12"/>
      <c r="H111" s="13"/>
      <c r="I111" s="39"/>
      <c r="J111" s="39"/>
    </row>
    <row r="112" spans="1:10" ht="154.5" customHeight="1">
      <c r="A112" s="5" t="s">
        <v>172</v>
      </c>
      <c r="B112" s="44" t="s">
        <v>82</v>
      </c>
      <c r="C112" s="45"/>
      <c r="D112" s="45"/>
      <c r="E112" s="45"/>
      <c r="F112" s="45"/>
      <c r="G112" s="45"/>
      <c r="H112" s="45"/>
      <c r="I112" s="17"/>
      <c r="J112" s="7"/>
    </row>
    <row r="113" spans="1:10" ht="12.75">
      <c r="A113" s="44" t="s">
        <v>44</v>
      </c>
      <c r="B113" s="8" t="s">
        <v>166</v>
      </c>
      <c r="C113" s="8" t="s">
        <v>160</v>
      </c>
      <c r="D113" s="8">
        <v>4632</v>
      </c>
      <c r="E113" s="8" t="s">
        <v>158</v>
      </c>
      <c r="F113" s="8" t="s">
        <v>50</v>
      </c>
      <c r="G113" s="47" t="s">
        <v>167</v>
      </c>
      <c r="H113" s="48"/>
      <c r="I113" s="39">
        <f>SUM(B114:G114)</f>
        <v>1352.5321</v>
      </c>
      <c r="J113" s="39">
        <f>I113*1.33</f>
        <v>1798.867693</v>
      </c>
    </row>
    <row r="114" spans="1:10" ht="12.75">
      <c r="A114" s="45"/>
      <c r="B114" s="28">
        <v>1175.1207</v>
      </c>
      <c r="C114" s="84">
        <f>C104</f>
        <v>52.400850000000005</v>
      </c>
      <c r="D114" s="72">
        <v>0</v>
      </c>
      <c r="E114" s="69">
        <v>17.478749999999998</v>
      </c>
      <c r="F114" s="69">
        <f>F111</f>
        <v>16.5318</v>
      </c>
      <c r="G114" s="72">
        <v>91</v>
      </c>
      <c r="H114" s="82"/>
      <c r="I114" s="39"/>
      <c r="J114" s="39"/>
    </row>
    <row r="115" spans="1:10" ht="35.25" customHeight="1">
      <c r="A115" s="46" t="s">
        <v>174</v>
      </c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180" customHeight="1">
      <c r="A116" s="5" t="s">
        <v>177</v>
      </c>
      <c r="B116" s="44" t="s">
        <v>84</v>
      </c>
      <c r="C116" s="45"/>
      <c r="D116" s="45"/>
      <c r="E116" s="45"/>
      <c r="F116" s="45"/>
      <c r="G116" s="45"/>
      <c r="H116" s="45"/>
      <c r="I116" s="17"/>
      <c r="J116" s="7"/>
    </row>
    <row r="117" spans="1:10" ht="12.75">
      <c r="A117" s="44" t="s">
        <v>44</v>
      </c>
      <c r="B117" s="8" t="s">
        <v>175</v>
      </c>
      <c r="C117" s="8" t="s">
        <v>131</v>
      </c>
      <c r="D117" s="8">
        <v>4613</v>
      </c>
      <c r="E117" s="8" t="s">
        <v>152</v>
      </c>
      <c r="F117" s="8" t="s">
        <v>50</v>
      </c>
      <c r="G117" s="47" t="s">
        <v>176</v>
      </c>
      <c r="H117" s="48"/>
      <c r="I117" s="39">
        <f>SUM(B118:G118)</f>
        <v>897.0625499999999</v>
      </c>
      <c r="J117" s="39">
        <f>I117*1.33</f>
        <v>1193.0931914999999</v>
      </c>
    </row>
    <row r="118" spans="1:10" ht="12.75">
      <c r="A118" s="45"/>
      <c r="B118" s="69">
        <v>732.6737999999999</v>
      </c>
      <c r="C118" s="69">
        <f>C34</f>
        <v>67.90605</v>
      </c>
      <c r="D118" s="69">
        <v>4.4604</v>
      </c>
      <c r="E118" s="69">
        <f>E96</f>
        <v>19.4523</v>
      </c>
      <c r="F118" s="69">
        <f>F114</f>
        <v>16.5318</v>
      </c>
      <c r="G118" s="84">
        <v>56.0382</v>
      </c>
      <c r="H118" s="82"/>
      <c r="I118" s="39"/>
      <c r="J118" s="39"/>
    </row>
    <row r="119" spans="1:10" ht="12.75">
      <c r="A119" s="44" t="s">
        <v>44</v>
      </c>
      <c r="B119" s="8" t="s">
        <v>175</v>
      </c>
      <c r="C119" s="8" t="s">
        <v>128</v>
      </c>
      <c r="D119" s="8">
        <v>4613</v>
      </c>
      <c r="E119" s="8" t="s">
        <v>152</v>
      </c>
      <c r="F119" s="8" t="s">
        <v>50</v>
      </c>
      <c r="G119" s="15" t="s">
        <v>67</v>
      </c>
      <c r="H119" s="71"/>
      <c r="I119" s="39">
        <f>SUM(B120:F120)</f>
        <v>832.9708499999999</v>
      </c>
      <c r="J119" s="39">
        <f>I119*1.33</f>
        <v>1107.8512305</v>
      </c>
    </row>
    <row r="120" spans="1:10" ht="12.75">
      <c r="A120" s="45"/>
      <c r="B120" s="69">
        <f>B118</f>
        <v>732.6737999999999</v>
      </c>
      <c r="C120" s="69">
        <f>C29</f>
        <v>59.852549999999994</v>
      </c>
      <c r="D120" s="69">
        <v>4.4604</v>
      </c>
      <c r="E120" s="69">
        <f>E96</f>
        <v>19.4523</v>
      </c>
      <c r="F120" s="69">
        <f>F114</f>
        <v>16.5318</v>
      </c>
      <c r="G120" s="72"/>
      <c r="H120" s="71"/>
      <c r="I120" s="39"/>
      <c r="J120" s="39"/>
    </row>
    <row r="121" spans="1:10" ht="12.75">
      <c r="A121" s="44" t="s">
        <v>45</v>
      </c>
      <c r="B121" s="8" t="s">
        <v>175</v>
      </c>
      <c r="C121" s="9" t="s">
        <v>129</v>
      </c>
      <c r="D121" s="8">
        <v>4613</v>
      </c>
      <c r="E121" s="8" t="s">
        <v>152</v>
      </c>
      <c r="F121" s="9" t="s">
        <v>50</v>
      </c>
      <c r="G121" s="15" t="s">
        <v>67</v>
      </c>
      <c r="H121" s="83"/>
      <c r="I121" s="39">
        <f>SUM(B122:F122)</f>
        <v>857.8836</v>
      </c>
      <c r="J121" s="39">
        <f>I121*1.33</f>
        <v>1140.985188</v>
      </c>
    </row>
    <row r="122" spans="1:10" ht="12.75">
      <c r="A122" s="45"/>
      <c r="B122" s="69">
        <f>B118</f>
        <v>732.6737999999999</v>
      </c>
      <c r="C122" s="69">
        <f>C39</f>
        <v>84.7653</v>
      </c>
      <c r="D122" s="69">
        <v>4.4604</v>
      </c>
      <c r="E122" s="69">
        <f>E96</f>
        <v>19.4523</v>
      </c>
      <c r="F122" s="69">
        <f>F114</f>
        <v>16.5318</v>
      </c>
      <c r="G122" s="72"/>
      <c r="H122" s="82"/>
      <c r="I122" s="39"/>
      <c r="J122" s="39"/>
    </row>
    <row r="123" spans="1:10" ht="104.25" customHeight="1">
      <c r="A123" s="5" t="s">
        <v>178</v>
      </c>
      <c r="B123" s="44" t="s">
        <v>179</v>
      </c>
      <c r="C123" s="45"/>
      <c r="D123" s="45"/>
      <c r="E123" s="45"/>
      <c r="F123" s="45"/>
      <c r="G123" s="45"/>
      <c r="H123" s="45"/>
      <c r="I123" s="17"/>
      <c r="J123" s="7"/>
    </row>
    <row r="124" spans="1:10" ht="114" customHeight="1">
      <c r="A124" s="5" t="s">
        <v>16</v>
      </c>
      <c r="B124" s="44" t="s">
        <v>85</v>
      </c>
      <c r="C124" s="45"/>
      <c r="D124" s="45"/>
      <c r="E124" s="45"/>
      <c r="F124" s="45"/>
      <c r="G124" s="45"/>
      <c r="H124" s="45"/>
      <c r="I124" s="17"/>
      <c r="J124" s="7"/>
    </row>
    <row r="125" spans="1:10" ht="12.75">
      <c r="A125" s="44" t="s">
        <v>44</v>
      </c>
      <c r="B125" s="8" t="s">
        <v>17</v>
      </c>
      <c r="C125" s="8" t="s">
        <v>131</v>
      </c>
      <c r="D125" s="8" t="s">
        <v>15</v>
      </c>
      <c r="E125" s="8" t="s">
        <v>158</v>
      </c>
      <c r="F125" s="8" t="s">
        <v>50</v>
      </c>
      <c r="G125" s="15"/>
      <c r="I125" s="39">
        <f>SUM(B126:G126)</f>
        <v>1024.1131500000001</v>
      </c>
      <c r="J125" s="39">
        <f>I125*1.33</f>
        <v>1362.0704895000003</v>
      </c>
    </row>
    <row r="126" spans="1:10" ht="12.75">
      <c r="A126" s="45"/>
      <c r="B126" s="69">
        <v>921.8425500000001</v>
      </c>
      <c r="C126" s="69">
        <f>C118</f>
        <v>67.90605</v>
      </c>
      <c r="D126" s="72">
        <v>0</v>
      </c>
      <c r="E126" s="69">
        <f>E111</f>
        <v>17.832749999999997</v>
      </c>
      <c r="F126" s="69">
        <f>F122</f>
        <v>16.5318</v>
      </c>
      <c r="G126" s="12"/>
      <c r="H126" s="13"/>
      <c r="I126" s="39"/>
      <c r="J126" s="39"/>
    </row>
    <row r="127" spans="1:10" ht="12.75">
      <c r="A127" s="44" t="s">
        <v>44</v>
      </c>
      <c r="B127" s="8" t="s">
        <v>17</v>
      </c>
      <c r="C127" s="8" t="s">
        <v>128</v>
      </c>
      <c r="D127" s="8" t="s">
        <v>15</v>
      </c>
      <c r="E127" s="8" t="s">
        <v>158</v>
      </c>
      <c r="F127" s="8" t="s">
        <v>50</v>
      </c>
      <c r="G127" s="15"/>
      <c r="I127" s="39">
        <f>SUM(B128:F128)</f>
        <v>1016.05965</v>
      </c>
      <c r="J127" s="39">
        <f>I127*1.33</f>
        <v>1351.3593345000002</v>
      </c>
    </row>
    <row r="128" spans="1:10" ht="12.75">
      <c r="A128" s="45"/>
      <c r="B128" s="69">
        <f>B126</f>
        <v>921.8425500000001</v>
      </c>
      <c r="C128" s="69">
        <f>C120</f>
        <v>59.852549999999994</v>
      </c>
      <c r="D128" s="72">
        <v>0</v>
      </c>
      <c r="E128" s="69">
        <f>E126</f>
        <v>17.832749999999997</v>
      </c>
      <c r="F128" s="69">
        <f>F122</f>
        <v>16.5318</v>
      </c>
      <c r="G128" s="12"/>
      <c r="I128" s="39"/>
      <c r="J128" s="39"/>
    </row>
    <row r="129" spans="1:10" ht="12.75">
      <c r="A129" s="44" t="s">
        <v>45</v>
      </c>
      <c r="B129" s="8" t="s">
        <v>17</v>
      </c>
      <c r="C129" s="9" t="s">
        <v>129</v>
      </c>
      <c r="D129" s="8" t="s">
        <v>15</v>
      </c>
      <c r="E129" s="8" t="s">
        <v>158</v>
      </c>
      <c r="F129" s="9" t="s">
        <v>50</v>
      </c>
      <c r="G129" s="15"/>
      <c r="H129" s="20"/>
      <c r="I129" s="39">
        <f>SUM(B130:F130)</f>
        <v>1040.9724</v>
      </c>
      <c r="J129" s="39">
        <f>I129*1.33</f>
        <v>1384.493292</v>
      </c>
    </row>
    <row r="130" spans="1:10" ht="12.75">
      <c r="A130" s="45"/>
      <c r="B130" s="69">
        <f>B128</f>
        <v>921.8425500000001</v>
      </c>
      <c r="C130" s="69">
        <f>C31</f>
        <v>84.7653</v>
      </c>
      <c r="D130" s="72">
        <v>0</v>
      </c>
      <c r="E130" s="69">
        <f>E128</f>
        <v>17.832749999999997</v>
      </c>
      <c r="F130" s="69">
        <f>F122</f>
        <v>16.5318</v>
      </c>
      <c r="G130" s="12"/>
      <c r="H130" s="13"/>
      <c r="I130" s="39"/>
      <c r="J130" s="39"/>
    </row>
    <row r="131" spans="1:10" ht="104.25" customHeight="1">
      <c r="A131" s="5" t="s">
        <v>18</v>
      </c>
      <c r="B131" s="42" t="s">
        <v>19</v>
      </c>
      <c r="C131" s="45"/>
      <c r="D131" s="45"/>
      <c r="E131" s="45"/>
      <c r="F131" s="45"/>
      <c r="G131" s="45"/>
      <c r="H131" s="45"/>
      <c r="I131" s="17"/>
      <c r="J131" s="7"/>
    </row>
    <row r="132" spans="1:10" ht="35.25" customHeight="1">
      <c r="A132" s="46" t="s">
        <v>20</v>
      </c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219" customHeight="1">
      <c r="A133" s="5" t="s">
        <v>21</v>
      </c>
      <c r="B133" s="44" t="s">
        <v>86</v>
      </c>
      <c r="C133" s="45"/>
      <c r="D133" s="45"/>
      <c r="E133" s="45"/>
      <c r="F133" s="45"/>
      <c r="G133" s="45"/>
      <c r="H133" s="45"/>
      <c r="I133" s="17"/>
      <c r="J133" s="7"/>
    </row>
    <row r="134" spans="1:10" ht="12.75">
      <c r="A134" s="44" t="s">
        <v>44</v>
      </c>
      <c r="B134" s="8" t="s">
        <v>22</v>
      </c>
      <c r="C134" s="8" t="s">
        <v>138</v>
      </c>
      <c r="D134" s="8" t="s">
        <v>139</v>
      </c>
      <c r="E134" s="8" t="s">
        <v>49</v>
      </c>
      <c r="F134" s="8" t="s">
        <v>50</v>
      </c>
      <c r="G134" s="47" t="s">
        <v>87</v>
      </c>
      <c r="H134" s="48"/>
      <c r="I134" s="39">
        <f>SUM(B135:F135)</f>
        <v>718.2305999999999</v>
      </c>
      <c r="J134" s="39">
        <f>I134*1.33</f>
        <v>955.2466979999999</v>
      </c>
    </row>
    <row r="135" spans="1:10" ht="12.75">
      <c r="A135" s="45"/>
      <c r="B135" s="69">
        <v>636.5008499999999</v>
      </c>
      <c r="C135" s="69">
        <f>C43</f>
        <v>46.347449999999995</v>
      </c>
      <c r="D135" s="69">
        <f>D57</f>
        <v>6.34545</v>
      </c>
      <c r="E135" s="69">
        <f>E54</f>
        <v>12.50505</v>
      </c>
      <c r="F135" s="69">
        <f>F130</f>
        <v>16.5318</v>
      </c>
      <c r="G135" s="12"/>
      <c r="H135" s="13"/>
      <c r="I135" s="39"/>
      <c r="J135" s="39"/>
    </row>
    <row r="136" spans="1:10" ht="282" customHeight="1">
      <c r="A136" s="5" t="s">
        <v>24</v>
      </c>
      <c r="B136" s="49" t="s">
        <v>88</v>
      </c>
      <c r="C136" s="50"/>
      <c r="D136" s="50"/>
      <c r="E136" s="50"/>
      <c r="F136" s="50"/>
      <c r="G136" s="50"/>
      <c r="H136" s="51"/>
      <c r="I136" s="17"/>
      <c r="J136" s="7"/>
    </row>
    <row r="137" spans="1:10" s="18" customFormat="1" ht="13.5" customHeight="1">
      <c r="A137" s="42" t="s">
        <v>44</v>
      </c>
      <c r="B137" s="8" t="s">
        <v>180</v>
      </c>
      <c r="C137" s="8" t="s">
        <v>138</v>
      </c>
      <c r="D137" s="8" t="s">
        <v>139</v>
      </c>
      <c r="E137" s="8" t="s">
        <v>140</v>
      </c>
      <c r="F137" s="8" t="s">
        <v>50</v>
      </c>
      <c r="G137" s="47" t="s">
        <v>87</v>
      </c>
      <c r="H137" s="48"/>
      <c r="I137" s="39">
        <f>SUM(B138:F138)</f>
        <v>1380.777</v>
      </c>
      <c r="J137" s="39">
        <f>I137*1.33</f>
        <v>1836.43341</v>
      </c>
    </row>
    <row r="138" spans="1:10" s="18" customFormat="1" ht="12.75">
      <c r="A138" s="43"/>
      <c r="B138" s="69">
        <v>1279.7808</v>
      </c>
      <c r="C138" s="69">
        <f>C135</f>
        <v>46.347449999999995</v>
      </c>
      <c r="D138" s="69">
        <f>D135</f>
        <v>6.34545</v>
      </c>
      <c r="E138" s="69">
        <f>E60</f>
        <v>31.771499999999996</v>
      </c>
      <c r="F138" s="69">
        <f>F135</f>
        <v>16.5318</v>
      </c>
      <c r="G138" s="31"/>
      <c r="H138" s="31"/>
      <c r="I138" s="39"/>
      <c r="J138" s="39"/>
    </row>
    <row r="139" spans="1:10" s="18" customFormat="1" ht="12.75">
      <c r="A139" s="42" t="s">
        <v>44</v>
      </c>
      <c r="B139" s="8" t="s">
        <v>180</v>
      </c>
      <c r="C139" s="8" t="s">
        <v>141</v>
      </c>
      <c r="D139" s="8" t="s">
        <v>139</v>
      </c>
      <c r="E139" s="8" t="s">
        <v>140</v>
      </c>
      <c r="F139" s="8" t="s">
        <v>50</v>
      </c>
      <c r="G139" s="15" t="s">
        <v>67</v>
      </c>
      <c r="H139" s="15"/>
      <c r="I139" s="39">
        <f>SUM(B140:F140)</f>
        <v>1394.3883</v>
      </c>
      <c r="J139" s="39">
        <f>I139*1.33</f>
        <v>1854.5364390000002</v>
      </c>
    </row>
    <row r="140" spans="1:10" s="18" customFormat="1" ht="12.75">
      <c r="A140" s="43"/>
      <c r="B140" s="69">
        <f>B138</f>
        <v>1279.7808</v>
      </c>
      <c r="C140" s="73">
        <f>C46</f>
        <v>59.958749999999995</v>
      </c>
      <c r="D140" s="69">
        <f>D138</f>
        <v>6.34545</v>
      </c>
      <c r="E140" s="69">
        <f>E138</f>
        <v>31.771499999999996</v>
      </c>
      <c r="F140" s="69">
        <f>F135</f>
        <v>16.5318</v>
      </c>
      <c r="G140" s="12"/>
      <c r="H140" s="12"/>
      <c r="I140" s="39"/>
      <c r="J140" s="39"/>
    </row>
    <row r="141" spans="1:10" s="18" customFormat="1" ht="12.75">
      <c r="A141" s="42" t="s">
        <v>44</v>
      </c>
      <c r="B141" s="8" t="s">
        <v>180</v>
      </c>
      <c r="C141" s="8" t="s">
        <v>142</v>
      </c>
      <c r="D141" s="8" t="s">
        <v>139</v>
      </c>
      <c r="E141" s="8" t="s">
        <v>140</v>
      </c>
      <c r="F141" s="9" t="s">
        <v>50</v>
      </c>
      <c r="G141" s="15" t="s">
        <v>67</v>
      </c>
      <c r="H141" s="15"/>
      <c r="I141" s="39">
        <f>SUM(B142:F142)</f>
        <v>1399.8045</v>
      </c>
      <c r="J141" s="39">
        <f>I141*1.33</f>
        <v>1861.7399850000002</v>
      </c>
    </row>
    <row r="142" spans="1:10" s="18" customFormat="1" ht="12.75">
      <c r="A142" s="43"/>
      <c r="B142" s="69">
        <f>B138</f>
        <v>1279.7808</v>
      </c>
      <c r="C142" s="73">
        <f>C62</f>
        <v>65.37495</v>
      </c>
      <c r="D142" s="69">
        <f>D140</f>
        <v>6.34545</v>
      </c>
      <c r="E142" s="69">
        <f>E140</f>
        <v>31.771499999999996</v>
      </c>
      <c r="F142" s="69">
        <f>F135</f>
        <v>16.5318</v>
      </c>
      <c r="G142" s="12"/>
      <c r="H142" s="12"/>
      <c r="I142" s="39"/>
      <c r="J142" s="39"/>
    </row>
    <row r="143" spans="1:10" ht="35.25" customHeight="1">
      <c r="A143" s="46" t="s">
        <v>206</v>
      </c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ht="219" customHeight="1">
      <c r="A144" s="32" t="s">
        <v>6</v>
      </c>
      <c r="B144" s="44" t="s">
        <v>89</v>
      </c>
      <c r="C144" s="45"/>
      <c r="D144" s="45"/>
      <c r="E144" s="45"/>
      <c r="F144" s="45"/>
      <c r="G144" s="45"/>
      <c r="H144" s="45"/>
      <c r="I144" s="17"/>
      <c r="J144" s="7"/>
    </row>
    <row r="145" spans="1:10" ht="12.75">
      <c r="A145" s="44" t="s">
        <v>44</v>
      </c>
      <c r="B145" s="8" t="s">
        <v>13</v>
      </c>
      <c r="C145" s="8" t="s">
        <v>138</v>
      </c>
      <c r="D145" s="8" t="s">
        <v>139</v>
      </c>
      <c r="E145" s="8" t="s">
        <v>49</v>
      </c>
      <c r="F145" s="8" t="s">
        <v>50</v>
      </c>
      <c r="G145" s="47" t="s">
        <v>87</v>
      </c>
      <c r="H145" s="48"/>
      <c r="I145" s="39">
        <f>SUM(B146:F146)</f>
        <v>718.2305999999999</v>
      </c>
      <c r="J145" s="39">
        <f>I145*1.33</f>
        <v>955.2466979999999</v>
      </c>
    </row>
    <row r="146" spans="1:10" ht="12.75">
      <c r="A146" s="45"/>
      <c r="B146" s="69">
        <v>636.5008499999999</v>
      </c>
      <c r="C146" s="69">
        <f>C138</f>
        <v>46.347449999999995</v>
      </c>
      <c r="D146" s="69">
        <f>D142</f>
        <v>6.34545</v>
      </c>
      <c r="E146" s="69">
        <f>E52</f>
        <v>12.50505</v>
      </c>
      <c r="F146" s="69">
        <f>F142</f>
        <v>16.5318</v>
      </c>
      <c r="G146" s="12"/>
      <c r="H146" s="13"/>
      <c r="I146" s="39"/>
      <c r="J146" s="39"/>
    </row>
    <row r="147" spans="1:10" ht="300.75" customHeight="1">
      <c r="A147" s="32" t="s">
        <v>7</v>
      </c>
      <c r="B147" s="49" t="s">
        <v>88</v>
      </c>
      <c r="C147" s="50"/>
      <c r="D147" s="50"/>
      <c r="E147" s="50"/>
      <c r="F147" s="50"/>
      <c r="G147" s="50"/>
      <c r="H147" s="51"/>
      <c r="I147" s="17"/>
      <c r="J147" s="7"/>
    </row>
    <row r="148" spans="1:10" s="18" customFormat="1" ht="13.5" customHeight="1">
      <c r="A148" s="42" t="s">
        <v>44</v>
      </c>
      <c r="B148" s="8" t="s">
        <v>14</v>
      </c>
      <c r="C148" s="8" t="s">
        <v>138</v>
      </c>
      <c r="D148" s="8" t="s">
        <v>139</v>
      </c>
      <c r="E148" s="8" t="s">
        <v>140</v>
      </c>
      <c r="F148" s="8" t="s">
        <v>50</v>
      </c>
      <c r="G148" s="47" t="s">
        <v>87</v>
      </c>
      <c r="H148" s="48"/>
      <c r="I148" s="39">
        <f>SUM(B149:F149)</f>
        <v>1380.777</v>
      </c>
      <c r="J148" s="39">
        <f>I148*1.33</f>
        <v>1836.43341</v>
      </c>
    </row>
    <row r="149" spans="1:10" s="18" customFormat="1" ht="12.75">
      <c r="A149" s="43"/>
      <c r="B149" s="69">
        <v>1279.7808</v>
      </c>
      <c r="C149" s="69">
        <f>C146</f>
        <v>46.347449999999995</v>
      </c>
      <c r="D149" s="69">
        <f>D146</f>
        <v>6.34545</v>
      </c>
      <c r="E149" s="69">
        <f>E142</f>
        <v>31.771499999999996</v>
      </c>
      <c r="F149" s="69">
        <f>F146</f>
        <v>16.5318</v>
      </c>
      <c r="G149" s="31"/>
      <c r="H149" s="31"/>
      <c r="I149" s="39"/>
      <c r="J149" s="39"/>
    </row>
    <row r="150" spans="1:10" s="18" customFormat="1" ht="12.75">
      <c r="A150" s="42" t="s">
        <v>44</v>
      </c>
      <c r="B150" s="8" t="s">
        <v>14</v>
      </c>
      <c r="C150" s="8" t="s">
        <v>141</v>
      </c>
      <c r="D150" s="8" t="s">
        <v>139</v>
      </c>
      <c r="E150" s="8" t="s">
        <v>140</v>
      </c>
      <c r="F150" s="8" t="s">
        <v>50</v>
      </c>
      <c r="G150" s="15" t="s">
        <v>67</v>
      </c>
      <c r="H150" s="33"/>
      <c r="I150" s="39">
        <f>SUM(B151:F151)</f>
        <v>1394.3883</v>
      </c>
      <c r="J150" s="39">
        <f>I150*1.33</f>
        <v>1854.5364390000002</v>
      </c>
    </row>
    <row r="151" spans="1:10" s="18" customFormat="1" ht="12.75">
      <c r="A151" s="43"/>
      <c r="B151" s="69">
        <f>B149</f>
        <v>1279.7808</v>
      </c>
      <c r="C151" s="73">
        <f>C140</f>
        <v>59.958749999999995</v>
      </c>
      <c r="D151" s="69">
        <f>D149</f>
        <v>6.34545</v>
      </c>
      <c r="E151" s="69">
        <f>E149</f>
        <v>31.771499999999996</v>
      </c>
      <c r="F151" s="69">
        <f>F146</f>
        <v>16.5318</v>
      </c>
      <c r="G151" s="12"/>
      <c r="H151" s="31"/>
      <c r="I151" s="39"/>
      <c r="J151" s="39"/>
    </row>
    <row r="152" spans="1:10" s="18" customFormat="1" ht="12.75">
      <c r="A152" s="42" t="s">
        <v>44</v>
      </c>
      <c r="B152" s="8" t="s">
        <v>14</v>
      </c>
      <c r="C152" s="8" t="s">
        <v>142</v>
      </c>
      <c r="D152" s="8" t="s">
        <v>139</v>
      </c>
      <c r="E152" s="8" t="s">
        <v>140</v>
      </c>
      <c r="F152" s="9" t="s">
        <v>50</v>
      </c>
      <c r="G152" s="15" t="s">
        <v>67</v>
      </c>
      <c r="H152" s="33"/>
      <c r="I152" s="39">
        <f>SUM(B153:F153)</f>
        <v>1399.8045</v>
      </c>
      <c r="J152" s="39">
        <f>I152*1.33</f>
        <v>1861.7399850000002</v>
      </c>
    </row>
    <row r="153" spans="1:10" s="18" customFormat="1" ht="12.75">
      <c r="A153" s="43"/>
      <c r="B153" s="69">
        <f>B151</f>
        <v>1279.7808</v>
      </c>
      <c r="C153" s="73">
        <f>C142</f>
        <v>65.37495</v>
      </c>
      <c r="D153" s="69">
        <f>D151</f>
        <v>6.34545</v>
      </c>
      <c r="E153" s="69">
        <f>E151</f>
        <v>31.771499999999996</v>
      </c>
      <c r="F153" s="69">
        <f>F146</f>
        <v>16.5318</v>
      </c>
      <c r="G153" s="12"/>
      <c r="H153" s="34"/>
      <c r="I153" s="39"/>
      <c r="J153" s="39"/>
    </row>
    <row r="154" spans="1:10" ht="35.25" customHeight="1">
      <c r="A154" s="46" t="s">
        <v>182</v>
      </c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ht="48.75" customHeight="1">
      <c r="A155" s="46" t="s">
        <v>181</v>
      </c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ht="208.5" customHeight="1">
      <c r="A156" s="5" t="s">
        <v>187</v>
      </c>
      <c r="B156" s="63" t="s">
        <v>90</v>
      </c>
      <c r="C156" s="64"/>
      <c r="D156" s="64"/>
      <c r="E156" s="64"/>
      <c r="F156" s="64"/>
      <c r="G156" s="64"/>
      <c r="H156" s="65"/>
      <c r="I156" s="17"/>
      <c r="J156" s="7"/>
    </row>
    <row r="157" spans="1:10" ht="12.75">
      <c r="A157" s="44" t="s">
        <v>44</v>
      </c>
      <c r="B157" s="8" t="s">
        <v>184</v>
      </c>
      <c r="C157" s="8" t="s">
        <v>138</v>
      </c>
      <c r="D157" s="8" t="s">
        <v>139</v>
      </c>
      <c r="E157" s="8" t="s">
        <v>186</v>
      </c>
      <c r="F157" s="8" t="s">
        <v>140</v>
      </c>
      <c r="G157" s="8" t="s">
        <v>50</v>
      </c>
      <c r="H157" s="23" t="s">
        <v>25</v>
      </c>
      <c r="I157" s="39">
        <f>SUM(B158:H158)</f>
        <v>749.5203499999999</v>
      </c>
      <c r="J157" s="39">
        <f>I157*1.33</f>
        <v>996.8620654999999</v>
      </c>
    </row>
    <row r="158" spans="1:10" ht="12.75">
      <c r="A158" s="45"/>
      <c r="B158" s="69">
        <v>626.8986</v>
      </c>
      <c r="C158" s="69">
        <f>C149</f>
        <v>46.347449999999995</v>
      </c>
      <c r="D158" s="69">
        <f>D153</f>
        <v>6.34545</v>
      </c>
      <c r="E158" s="69">
        <v>9.74</v>
      </c>
      <c r="F158" s="69">
        <f>E153</f>
        <v>31.771499999999996</v>
      </c>
      <c r="G158" s="69">
        <f>F153</f>
        <v>16.5318</v>
      </c>
      <c r="H158" s="69">
        <f>G43</f>
        <v>11.885549999999999</v>
      </c>
      <c r="I158" s="39"/>
      <c r="J158" s="39"/>
    </row>
    <row r="159" spans="1:10" ht="190.5" customHeight="1">
      <c r="A159" s="5" t="s">
        <v>188</v>
      </c>
      <c r="B159" s="63" t="s">
        <v>91</v>
      </c>
      <c r="C159" s="64"/>
      <c r="D159" s="64"/>
      <c r="E159" s="64"/>
      <c r="F159" s="64"/>
      <c r="G159" s="64"/>
      <c r="H159" s="65"/>
      <c r="I159" s="17"/>
      <c r="J159" s="7"/>
    </row>
    <row r="160" spans="1:10" ht="12.75">
      <c r="A160" s="44" t="s">
        <v>44</v>
      </c>
      <c r="B160" s="8" t="s">
        <v>185</v>
      </c>
      <c r="C160" s="8" t="s">
        <v>141</v>
      </c>
      <c r="D160" s="8" t="s">
        <v>139</v>
      </c>
      <c r="E160" s="8" t="s">
        <v>186</v>
      </c>
      <c r="F160" s="8" t="s">
        <v>140</v>
      </c>
      <c r="G160" s="8" t="s">
        <v>50</v>
      </c>
      <c r="H160" s="23" t="s">
        <v>69</v>
      </c>
      <c r="I160" s="39">
        <f>SUM(B161:G161)</f>
        <v>751.2461</v>
      </c>
      <c r="J160" s="39">
        <f>I160*1.33</f>
        <v>999.157313</v>
      </c>
    </row>
    <row r="161" spans="1:10" ht="12.75">
      <c r="A161" s="45"/>
      <c r="B161" s="69">
        <v>626.8986</v>
      </c>
      <c r="C161" s="73">
        <f>C151</f>
        <v>59.958749999999995</v>
      </c>
      <c r="D161" s="69">
        <f>D158</f>
        <v>6.34545</v>
      </c>
      <c r="E161" s="84">
        <f>E158</f>
        <v>9.74</v>
      </c>
      <c r="F161" s="69">
        <f>F158</f>
        <v>31.771499999999996</v>
      </c>
      <c r="G161" s="69">
        <f>G158</f>
        <v>16.5318</v>
      </c>
      <c r="H161" s="72"/>
      <c r="I161" s="39"/>
      <c r="J161" s="39"/>
    </row>
    <row r="162" spans="1:10" ht="12.75">
      <c r="A162" s="44" t="s">
        <v>45</v>
      </c>
      <c r="B162" s="8" t="s">
        <v>185</v>
      </c>
      <c r="C162" s="8" t="s">
        <v>142</v>
      </c>
      <c r="D162" s="8" t="s">
        <v>139</v>
      </c>
      <c r="E162" s="8" t="s">
        <v>186</v>
      </c>
      <c r="F162" s="8" t="s">
        <v>140</v>
      </c>
      <c r="G162" s="8" t="s">
        <v>50</v>
      </c>
      <c r="H162" s="23" t="s">
        <v>69</v>
      </c>
      <c r="I162" s="39">
        <f>SUM(B163:G163)</f>
        <v>756.6623</v>
      </c>
      <c r="J162" s="39">
        <f>I162*1.33</f>
        <v>1006.360859</v>
      </c>
    </row>
    <row r="163" spans="1:10" ht="12.75">
      <c r="A163" s="45"/>
      <c r="B163" s="69">
        <f>B161</f>
        <v>626.8986</v>
      </c>
      <c r="C163" s="73">
        <f>C153</f>
        <v>65.37495</v>
      </c>
      <c r="D163" s="69">
        <f>D161</f>
        <v>6.34545</v>
      </c>
      <c r="E163" s="84">
        <f>E158</f>
        <v>9.74</v>
      </c>
      <c r="F163" s="69">
        <f>F161</f>
        <v>31.771499999999996</v>
      </c>
      <c r="G163" s="69">
        <f>G158</f>
        <v>16.5318</v>
      </c>
      <c r="H163" s="82"/>
      <c r="I163" s="39"/>
      <c r="J163" s="39"/>
    </row>
    <row r="164" spans="1:10" ht="35.25" customHeight="1">
      <c r="A164" s="46" t="s">
        <v>198</v>
      </c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ht="208.5" customHeight="1">
      <c r="A165" s="5" t="s">
        <v>199</v>
      </c>
      <c r="B165" s="63" t="s">
        <v>90</v>
      </c>
      <c r="C165" s="64"/>
      <c r="D165" s="64"/>
      <c r="E165" s="64"/>
      <c r="F165" s="64"/>
      <c r="G165" s="64"/>
      <c r="H165" s="65"/>
      <c r="I165" s="17"/>
      <c r="J165" s="7"/>
    </row>
    <row r="166" spans="1:10" ht="12.75">
      <c r="A166" s="44" t="s">
        <v>44</v>
      </c>
      <c r="B166" s="8" t="s">
        <v>200</v>
      </c>
      <c r="C166" s="8" t="s">
        <v>138</v>
      </c>
      <c r="D166" s="8" t="s">
        <v>139</v>
      </c>
      <c r="E166" s="8" t="s">
        <v>186</v>
      </c>
      <c r="F166" s="8" t="s">
        <v>140</v>
      </c>
      <c r="G166" s="8" t="s">
        <v>50</v>
      </c>
      <c r="H166" s="8" t="s">
        <v>25</v>
      </c>
      <c r="I166" s="39">
        <f>SUM(B167:H167)</f>
        <v>749.5203499999999</v>
      </c>
      <c r="J166" s="39">
        <f>I166*1.33</f>
        <v>996.8620654999999</v>
      </c>
    </row>
    <row r="167" spans="1:10" ht="12.75">
      <c r="A167" s="45"/>
      <c r="B167" s="69">
        <v>626.8986</v>
      </c>
      <c r="C167" s="69">
        <f>C158</f>
        <v>46.347449999999995</v>
      </c>
      <c r="D167" s="69">
        <f>D163</f>
        <v>6.34545</v>
      </c>
      <c r="E167" s="84">
        <f>E163</f>
        <v>9.74</v>
      </c>
      <c r="F167" s="69">
        <f>F163</f>
        <v>31.771499999999996</v>
      </c>
      <c r="G167" s="69">
        <f>G163</f>
        <v>16.5318</v>
      </c>
      <c r="H167" s="69">
        <f>H158</f>
        <v>11.885549999999999</v>
      </c>
      <c r="I167" s="39"/>
      <c r="J167" s="39"/>
    </row>
    <row r="168" spans="1:10" ht="190.5" customHeight="1">
      <c r="A168" s="5" t="s">
        <v>201</v>
      </c>
      <c r="B168" s="63" t="s">
        <v>90</v>
      </c>
      <c r="C168" s="64"/>
      <c r="D168" s="64"/>
      <c r="E168" s="64"/>
      <c r="F168" s="64"/>
      <c r="G168" s="64"/>
      <c r="H168" s="65"/>
      <c r="I168" s="17"/>
      <c r="J168" s="7"/>
    </row>
    <row r="169" spans="1:10" ht="12.75">
      <c r="A169" s="44" t="s">
        <v>44</v>
      </c>
      <c r="B169" s="8" t="s">
        <v>202</v>
      </c>
      <c r="C169" s="8" t="s">
        <v>141</v>
      </c>
      <c r="D169" s="8" t="s">
        <v>139</v>
      </c>
      <c r="E169" s="8" t="s">
        <v>186</v>
      </c>
      <c r="F169" s="8" t="s">
        <v>140</v>
      </c>
      <c r="G169" s="8" t="s">
        <v>50</v>
      </c>
      <c r="H169" s="23" t="s">
        <v>69</v>
      </c>
      <c r="I169" s="39">
        <f>SUM(B170:G170)</f>
        <v>751.2461</v>
      </c>
      <c r="J169" s="39">
        <f>I169*1.33</f>
        <v>999.157313</v>
      </c>
    </row>
    <row r="170" spans="1:10" ht="12.75">
      <c r="A170" s="45"/>
      <c r="B170" s="69">
        <v>626.8986</v>
      </c>
      <c r="C170" s="73">
        <f>C161</f>
        <v>59.958749999999995</v>
      </c>
      <c r="D170" s="69">
        <f>D167</f>
        <v>6.34545</v>
      </c>
      <c r="E170" s="84">
        <f>E167</f>
        <v>9.74</v>
      </c>
      <c r="F170" s="69">
        <f>F167</f>
        <v>31.771499999999996</v>
      </c>
      <c r="G170" s="69">
        <f>G167</f>
        <v>16.5318</v>
      </c>
      <c r="H170" s="72"/>
      <c r="I170" s="39"/>
      <c r="J170" s="39"/>
    </row>
    <row r="171" spans="1:10" ht="12.75">
      <c r="A171" s="44" t="s">
        <v>45</v>
      </c>
      <c r="B171" s="8" t="s">
        <v>202</v>
      </c>
      <c r="C171" s="8" t="s">
        <v>142</v>
      </c>
      <c r="D171" s="8" t="s">
        <v>139</v>
      </c>
      <c r="E171" s="8" t="s">
        <v>186</v>
      </c>
      <c r="F171" s="8" t="s">
        <v>140</v>
      </c>
      <c r="G171" s="8" t="s">
        <v>50</v>
      </c>
      <c r="H171" s="23" t="s">
        <v>69</v>
      </c>
      <c r="I171" s="39">
        <f>SUM(B172:G172)</f>
        <v>756.6623</v>
      </c>
      <c r="J171" s="39">
        <f>I171*1.33</f>
        <v>1006.360859</v>
      </c>
    </row>
    <row r="172" spans="1:10" ht="12.75">
      <c r="A172" s="45"/>
      <c r="B172" s="69">
        <f>B170</f>
        <v>626.8986</v>
      </c>
      <c r="C172" s="73">
        <f>C163</f>
        <v>65.37495</v>
      </c>
      <c r="D172" s="69">
        <f>D167</f>
        <v>6.34545</v>
      </c>
      <c r="E172" s="84">
        <f>E167</f>
        <v>9.74</v>
      </c>
      <c r="F172" s="69">
        <f>F167</f>
        <v>31.771499999999996</v>
      </c>
      <c r="G172" s="69">
        <f>G167</f>
        <v>16.5318</v>
      </c>
      <c r="H172" s="82"/>
      <c r="I172" s="39"/>
      <c r="J172" s="39"/>
    </row>
    <row r="173" spans="1:10" ht="35.25" customHeight="1">
      <c r="A173" s="46" t="s">
        <v>204</v>
      </c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ht="273.75" customHeight="1">
      <c r="A174" s="32" t="s">
        <v>5</v>
      </c>
      <c r="B174" s="44" t="s">
        <v>92</v>
      </c>
      <c r="C174" s="45"/>
      <c r="D174" s="45"/>
      <c r="E174" s="45"/>
      <c r="F174" s="45"/>
      <c r="G174" s="45"/>
      <c r="H174" s="45"/>
      <c r="I174" s="17"/>
      <c r="J174" s="7"/>
    </row>
    <row r="175" spans="1:10" ht="24.75" customHeight="1">
      <c r="A175" s="44" t="s">
        <v>44</v>
      </c>
      <c r="B175" s="8" t="s">
        <v>56</v>
      </c>
      <c r="C175" s="8" t="s">
        <v>138</v>
      </c>
      <c r="D175" s="8" t="s">
        <v>139</v>
      </c>
      <c r="E175" s="8" t="s">
        <v>186</v>
      </c>
      <c r="F175" s="8" t="s">
        <v>49</v>
      </c>
      <c r="G175" s="8" t="s">
        <v>50</v>
      </c>
      <c r="H175" s="35" t="s">
        <v>93</v>
      </c>
      <c r="I175" s="39">
        <f>SUM(B176:G176)</f>
        <v>1033.4903</v>
      </c>
      <c r="J175" s="39">
        <f>I175*1.33</f>
        <v>1374.542099</v>
      </c>
    </row>
    <row r="176" spans="1:10" ht="12.75">
      <c r="A176" s="45"/>
      <c r="B176" s="69">
        <v>942.02055</v>
      </c>
      <c r="C176" s="69">
        <f>C167</f>
        <v>46.347449999999995</v>
      </c>
      <c r="D176" s="69">
        <f>D172</f>
        <v>6.34545</v>
      </c>
      <c r="E176" s="72">
        <f>E172</f>
        <v>9.74</v>
      </c>
      <c r="F176" s="69">
        <f>E29</f>
        <v>12.50505</v>
      </c>
      <c r="G176" s="69">
        <f>G172</f>
        <v>16.5318</v>
      </c>
      <c r="H176" s="69"/>
      <c r="I176" s="39"/>
      <c r="J176" s="39"/>
    </row>
    <row r="177" spans="1:10" ht="282" customHeight="1">
      <c r="A177" s="32" t="s">
        <v>4</v>
      </c>
      <c r="B177" s="49" t="s">
        <v>94</v>
      </c>
      <c r="C177" s="50"/>
      <c r="D177" s="50"/>
      <c r="E177" s="50"/>
      <c r="F177" s="50"/>
      <c r="G177" s="50"/>
      <c r="H177" s="51"/>
      <c r="I177" s="17"/>
      <c r="J177" s="7"/>
    </row>
    <row r="178" spans="1:10" s="18" customFormat="1" ht="27" customHeight="1">
      <c r="A178" s="42" t="s">
        <v>44</v>
      </c>
      <c r="B178" s="8" t="s">
        <v>57</v>
      </c>
      <c r="C178" s="8" t="s">
        <v>138</v>
      </c>
      <c r="D178" s="8" t="s">
        <v>139</v>
      </c>
      <c r="E178" s="8" t="s">
        <v>186</v>
      </c>
      <c r="F178" s="8" t="s">
        <v>140</v>
      </c>
      <c r="G178" s="8" t="s">
        <v>50</v>
      </c>
      <c r="H178" s="35" t="s">
        <v>93</v>
      </c>
      <c r="I178" s="39">
        <f>SUM(B179:G179)</f>
        <v>1495.5134</v>
      </c>
      <c r="J178" s="39">
        <f>I178*1.33</f>
        <v>1989.0328220000001</v>
      </c>
    </row>
    <row r="179" spans="1:10" s="18" customFormat="1" ht="12.75">
      <c r="A179" s="43"/>
      <c r="B179" s="69">
        <v>1384.7772</v>
      </c>
      <c r="C179" s="69">
        <f>C176</f>
        <v>46.347449999999995</v>
      </c>
      <c r="D179" s="69">
        <f>D176</f>
        <v>6.34545</v>
      </c>
      <c r="E179" s="84">
        <f>E163</f>
        <v>9.74</v>
      </c>
      <c r="F179" s="69">
        <f>F172</f>
        <v>31.771499999999996</v>
      </c>
      <c r="G179" s="69">
        <f>G176</f>
        <v>16.5318</v>
      </c>
      <c r="H179" s="31"/>
      <c r="I179" s="39"/>
      <c r="J179" s="39"/>
    </row>
    <row r="180" spans="1:10" s="18" customFormat="1" ht="12.75">
      <c r="A180" s="42" t="s">
        <v>44</v>
      </c>
      <c r="B180" s="8" t="s">
        <v>57</v>
      </c>
      <c r="C180" s="8" t="s">
        <v>141</v>
      </c>
      <c r="D180" s="8" t="s">
        <v>139</v>
      </c>
      <c r="E180" s="8" t="s">
        <v>186</v>
      </c>
      <c r="F180" s="8" t="s">
        <v>140</v>
      </c>
      <c r="G180" s="8" t="s">
        <v>50</v>
      </c>
      <c r="H180" s="15" t="s">
        <v>67</v>
      </c>
      <c r="I180" s="39">
        <f>SUM(B181:G181)</f>
        <v>1509.1247</v>
      </c>
      <c r="J180" s="39">
        <f>I180*1.33</f>
        <v>2007.1358510000002</v>
      </c>
    </row>
    <row r="181" spans="1:10" s="18" customFormat="1" ht="12.75">
      <c r="A181" s="43"/>
      <c r="B181" s="69">
        <f>B179</f>
        <v>1384.7772</v>
      </c>
      <c r="C181" s="73">
        <f>C170</f>
        <v>59.958749999999995</v>
      </c>
      <c r="D181" s="69">
        <f>D179</f>
        <v>6.34545</v>
      </c>
      <c r="E181" s="84">
        <f>E179</f>
        <v>9.74</v>
      </c>
      <c r="F181" s="69">
        <f>F179</f>
        <v>31.771499999999996</v>
      </c>
      <c r="G181" s="69">
        <f>G176</f>
        <v>16.5318</v>
      </c>
      <c r="H181" s="31"/>
      <c r="I181" s="39"/>
      <c r="J181" s="39"/>
    </row>
    <row r="182" spans="1:10" s="18" customFormat="1" ht="12.75">
      <c r="A182" s="42" t="s">
        <v>44</v>
      </c>
      <c r="B182" s="8" t="s">
        <v>57</v>
      </c>
      <c r="C182" s="8" t="s">
        <v>142</v>
      </c>
      <c r="D182" s="8" t="s">
        <v>139</v>
      </c>
      <c r="E182" s="8" t="s">
        <v>186</v>
      </c>
      <c r="F182" s="8" t="s">
        <v>140</v>
      </c>
      <c r="G182" s="8" t="s">
        <v>50</v>
      </c>
      <c r="H182" s="15" t="s">
        <v>67</v>
      </c>
      <c r="I182" s="39">
        <f>SUM(B183:G183)</f>
        <v>1514.5409</v>
      </c>
      <c r="J182" s="39">
        <f>I182*1.33</f>
        <v>2014.339397</v>
      </c>
    </row>
    <row r="183" spans="1:10" s="18" customFormat="1" ht="12.75">
      <c r="A183" s="43"/>
      <c r="B183" s="69">
        <f>B181</f>
        <v>1384.7772</v>
      </c>
      <c r="C183" s="73">
        <f>C172</f>
        <v>65.37495</v>
      </c>
      <c r="D183" s="69">
        <f>D179</f>
        <v>6.34545</v>
      </c>
      <c r="E183" s="84">
        <f>E179</f>
        <v>9.74</v>
      </c>
      <c r="F183" s="69">
        <f>F181</f>
        <v>31.771499999999996</v>
      </c>
      <c r="G183" s="69">
        <f>G181</f>
        <v>16.5318</v>
      </c>
      <c r="H183" s="34"/>
      <c r="I183" s="39"/>
      <c r="J183" s="39"/>
    </row>
    <row r="184" spans="1:10" ht="35.25" customHeight="1">
      <c r="A184" s="46" t="s">
        <v>205</v>
      </c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ht="258.75" customHeight="1">
      <c r="A185" s="32" t="s">
        <v>114</v>
      </c>
      <c r="B185" s="44" t="s">
        <v>95</v>
      </c>
      <c r="C185" s="45"/>
      <c r="D185" s="45"/>
      <c r="E185" s="45"/>
      <c r="F185" s="45"/>
      <c r="G185" s="45"/>
      <c r="H185" s="45"/>
      <c r="I185" s="17"/>
      <c r="J185" s="7"/>
    </row>
    <row r="186" spans="1:10" ht="25.5">
      <c r="A186" s="44" t="s">
        <v>44</v>
      </c>
      <c r="B186" s="8" t="s">
        <v>58</v>
      </c>
      <c r="C186" s="8" t="s">
        <v>138</v>
      </c>
      <c r="D186" s="8" t="s">
        <v>139</v>
      </c>
      <c r="E186" s="8" t="s">
        <v>186</v>
      </c>
      <c r="F186" s="8" t="s">
        <v>49</v>
      </c>
      <c r="G186" s="8" t="s">
        <v>50</v>
      </c>
      <c r="H186" s="35" t="s">
        <v>93</v>
      </c>
      <c r="I186" s="39">
        <f>SUM(B187:G187)</f>
        <v>1033.4903</v>
      </c>
      <c r="J186" s="39">
        <f>I186*1.33</f>
        <v>1374.542099</v>
      </c>
    </row>
    <row r="187" spans="1:10" ht="12.75">
      <c r="A187" s="45"/>
      <c r="B187" s="69">
        <v>942.02055</v>
      </c>
      <c r="C187" s="69">
        <f>C179</f>
        <v>46.347449999999995</v>
      </c>
      <c r="D187" s="69">
        <f>D183</f>
        <v>6.34545</v>
      </c>
      <c r="E187" s="84">
        <f>E183</f>
        <v>9.74</v>
      </c>
      <c r="F187" s="69">
        <f>E146</f>
        <v>12.50505</v>
      </c>
      <c r="G187" s="69">
        <f>G183</f>
        <v>16.5318</v>
      </c>
      <c r="H187" s="31"/>
      <c r="I187" s="39"/>
      <c r="J187" s="39"/>
    </row>
    <row r="188" spans="1:10" ht="268.5" customHeight="1">
      <c r="A188" s="32" t="s">
        <v>116</v>
      </c>
      <c r="B188" s="49" t="s">
        <v>94</v>
      </c>
      <c r="C188" s="50"/>
      <c r="D188" s="50"/>
      <c r="E188" s="50"/>
      <c r="F188" s="50"/>
      <c r="G188" s="50"/>
      <c r="H188" s="51"/>
      <c r="I188" s="17"/>
      <c r="J188" s="7"/>
    </row>
    <row r="189" spans="1:10" s="18" customFormat="1" ht="25.5" customHeight="1">
      <c r="A189" s="42" t="s">
        <v>44</v>
      </c>
      <c r="B189" s="8" t="s">
        <v>59</v>
      </c>
      <c r="C189" s="8" t="s">
        <v>138</v>
      </c>
      <c r="D189" s="8" t="s">
        <v>139</v>
      </c>
      <c r="E189" s="8" t="s">
        <v>186</v>
      </c>
      <c r="F189" s="8" t="s">
        <v>140</v>
      </c>
      <c r="G189" s="8" t="s">
        <v>50</v>
      </c>
      <c r="H189" s="35" t="s">
        <v>93</v>
      </c>
      <c r="I189" s="39">
        <f>SUM(B190:G190)</f>
        <v>1187.79005</v>
      </c>
      <c r="J189" s="39">
        <f>I189*1.33</f>
        <v>1579.7607665000003</v>
      </c>
    </row>
    <row r="190" spans="1:10" s="18" customFormat="1" ht="12.75">
      <c r="A190" s="43"/>
      <c r="B190" s="69">
        <v>1077.05385</v>
      </c>
      <c r="C190" s="69">
        <f>C187</f>
        <v>46.347449999999995</v>
      </c>
      <c r="D190" s="69">
        <f>D187</f>
        <v>6.34545</v>
      </c>
      <c r="E190" s="84">
        <f>E187</f>
        <v>9.74</v>
      </c>
      <c r="F190" s="69">
        <f>F183</f>
        <v>31.771499999999996</v>
      </c>
      <c r="G190" s="69">
        <f>G187</f>
        <v>16.5318</v>
      </c>
      <c r="H190" s="31"/>
      <c r="I190" s="39"/>
      <c r="J190" s="39"/>
    </row>
    <row r="191" spans="1:10" s="18" customFormat="1" ht="12.75">
      <c r="A191" s="42" t="s">
        <v>44</v>
      </c>
      <c r="B191" s="8" t="s">
        <v>59</v>
      </c>
      <c r="C191" s="8" t="s">
        <v>141</v>
      </c>
      <c r="D191" s="8" t="s">
        <v>139</v>
      </c>
      <c r="E191" s="8" t="s">
        <v>186</v>
      </c>
      <c r="F191" s="8" t="s">
        <v>140</v>
      </c>
      <c r="G191" s="8" t="s">
        <v>50</v>
      </c>
      <c r="H191" s="15" t="s">
        <v>67</v>
      </c>
      <c r="I191" s="39">
        <f>SUM(B192:G192)</f>
        <v>1201.40135</v>
      </c>
      <c r="J191" s="39">
        <f>I191*1.33</f>
        <v>1597.8637955000002</v>
      </c>
    </row>
    <row r="192" spans="1:10" s="18" customFormat="1" ht="12.75">
      <c r="A192" s="43"/>
      <c r="B192" s="69">
        <f>B190</f>
        <v>1077.05385</v>
      </c>
      <c r="C192" s="73">
        <f>C181</f>
        <v>59.958749999999995</v>
      </c>
      <c r="D192" s="69">
        <f>D190</f>
        <v>6.34545</v>
      </c>
      <c r="E192" s="84">
        <f>E190</f>
        <v>9.74</v>
      </c>
      <c r="F192" s="69">
        <f>F190</f>
        <v>31.771499999999996</v>
      </c>
      <c r="G192" s="69">
        <f>G187</f>
        <v>16.5318</v>
      </c>
      <c r="H192" s="31"/>
      <c r="I192" s="39"/>
      <c r="J192" s="39"/>
    </row>
    <row r="193" spans="1:10" s="18" customFormat="1" ht="12.75">
      <c r="A193" s="44" t="s">
        <v>45</v>
      </c>
      <c r="B193" s="8" t="s">
        <v>59</v>
      </c>
      <c r="C193" s="8" t="s">
        <v>142</v>
      </c>
      <c r="D193" s="8" t="s">
        <v>139</v>
      </c>
      <c r="E193" s="8" t="s">
        <v>186</v>
      </c>
      <c r="F193" s="8" t="s">
        <v>140</v>
      </c>
      <c r="G193" s="8" t="s">
        <v>50</v>
      </c>
      <c r="H193" s="15" t="s">
        <v>67</v>
      </c>
      <c r="I193" s="39">
        <f>SUM(B194:G194)</f>
        <v>1206.81755</v>
      </c>
      <c r="J193" s="39">
        <f>I193*1.33</f>
        <v>1605.0673415</v>
      </c>
    </row>
    <row r="194" spans="1:10" s="18" customFormat="1" ht="12.75">
      <c r="A194" s="43"/>
      <c r="B194" s="69">
        <f>B190</f>
        <v>1077.05385</v>
      </c>
      <c r="C194" s="73">
        <f>C183</f>
        <v>65.37495</v>
      </c>
      <c r="D194" s="69">
        <f>D192</f>
        <v>6.34545</v>
      </c>
      <c r="E194" s="84">
        <f>E190</f>
        <v>9.74</v>
      </c>
      <c r="F194" s="69">
        <f>F192</f>
        <v>31.771499999999996</v>
      </c>
      <c r="G194" s="69">
        <f>G190</f>
        <v>16.5318</v>
      </c>
      <c r="H194" s="34"/>
      <c r="I194" s="39"/>
      <c r="J194" s="39"/>
    </row>
    <row r="195" spans="1:10" ht="35.25" customHeight="1">
      <c r="A195" s="46" t="s">
        <v>207</v>
      </c>
      <c r="B195" s="46"/>
      <c r="C195" s="46"/>
      <c r="D195" s="46"/>
      <c r="E195" s="46"/>
      <c r="F195" s="46"/>
      <c r="G195" s="46"/>
      <c r="H195" s="46"/>
      <c r="I195" s="46"/>
      <c r="J195" s="46"/>
    </row>
    <row r="196" spans="1:10" ht="35.25" customHeight="1">
      <c r="A196" s="46" t="s">
        <v>208</v>
      </c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ht="168.75" customHeight="1">
      <c r="A197" s="32" t="s">
        <v>3</v>
      </c>
      <c r="B197" s="49" t="s">
        <v>96</v>
      </c>
      <c r="C197" s="50"/>
      <c r="D197" s="50"/>
      <c r="E197" s="50"/>
      <c r="F197" s="50"/>
      <c r="G197" s="50"/>
      <c r="H197" s="51"/>
      <c r="I197" s="17"/>
      <c r="J197" s="7"/>
    </row>
    <row r="198" spans="1:10" s="18" customFormat="1" ht="12.75" customHeight="1">
      <c r="A198" s="42" t="s">
        <v>44</v>
      </c>
      <c r="B198" s="8" t="s">
        <v>8</v>
      </c>
      <c r="C198" s="8" t="s">
        <v>9</v>
      </c>
      <c r="D198" s="8">
        <v>4632</v>
      </c>
      <c r="E198" s="8" t="s">
        <v>11</v>
      </c>
      <c r="F198" s="8" t="s">
        <v>50</v>
      </c>
      <c r="G198" s="10" t="s">
        <v>69</v>
      </c>
      <c r="H198" s="1"/>
      <c r="I198" s="39">
        <f>SUM(B199:F199)</f>
        <v>1341.2175000000002</v>
      </c>
      <c r="J198" s="39">
        <f>I198*1.33</f>
        <v>1783.8192750000003</v>
      </c>
    </row>
    <row r="199" spans="1:10" s="18" customFormat="1" ht="12.75">
      <c r="A199" s="43"/>
      <c r="B199" s="69">
        <v>1252.2042000000001</v>
      </c>
      <c r="C199" s="69">
        <v>56.4453</v>
      </c>
      <c r="D199" s="72">
        <v>0</v>
      </c>
      <c r="E199" s="69">
        <v>16.0362</v>
      </c>
      <c r="F199" s="84">
        <f>G194</f>
        <v>16.5318</v>
      </c>
      <c r="G199" s="12"/>
      <c r="H199" s="13"/>
      <c r="I199" s="39"/>
      <c r="J199" s="39"/>
    </row>
    <row r="200" spans="1:10" s="18" customFormat="1" ht="12.75">
      <c r="A200" s="42" t="s">
        <v>44</v>
      </c>
      <c r="B200" s="8" t="s">
        <v>8</v>
      </c>
      <c r="C200" s="8" t="s">
        <v>10</v>
      </c>
      <c r="D200" s="8">
        <v>4632</v>
      </c>
      <c r="E200" s="8" t="s">
        <v>11</v>
      </c>
      <c r="F200" s="8" t="s">
        <v>50</v>
      </c>
      <c r="G200" s="10" t="s">
        <v>69</v>
      </c>
      <c r="H200" s="20"/>
      <c r="I200" s="39">
        <f>SUM(B201:F201)</f>
        <v>1378.5733500000001</v>
      </c>
      <c r="J200" s="39">
        <f>I200*1.33</f>
        <v>1833.5025555000002</v>
      </c>
    </row>
    <row r="201" spans="1:10" s="18" customFormat="1" ht="12.75">
      <c r="A201" s="43"/>
      <c r="B201" s="69">
        <f>B199</f>
        <v>1252.2042000000001</v>
      </c>
      <c r="C201" s="69">
        <f>C206</f>
        <v>93.80114999999999</v>
      </c>
      <c r="D201" s="72">
        <v>0</v>
      </c>
      <c r="E201" s="69">
        <f>E199</f>
        <v>16.0362</v>
      </c>
      <c r="F201" s="84">
        <f>G194</f>
        <v>16.5318</v>
      </c>
      <c r="G201" s="12"/>
      <c r="H201" s="13"/>
      <c r="I201" s="39"/>
      <c r="J201" s="39"/>
    </row>
    <row r="202" spans="1:10" ht="168.75" customHeight="1">
      <c r="A202" s="32" t="s">
        <v>196</v>
      </c>
      <c r="B202" s="49" t="s">
        <v>97</v>
      </c>
      <c r="C202" s="50"/>
      <c r="D202" s="50"/>
      <c r="E202" s="50"/>
      <c r="F202" s="50"/>
      <c r="G202" s="50"/>
      <c r="H202" s="51"/>
      <c r="I202" s="17"/>
      <c r="J202" s="7"/>
    </row>
    <row r="203" spans="1:10" s="18" customFormat="1" ht="12.75" customHeight="1">
      <c r="A203" s="42" t="s">
        <v>44</v>
      </c>
      <c r="B203" s="8" t="s">
        <v>197</v>
      </c>
      <c r="C203" s="8" t="s">
        <v>9</v>
      </c>
      <c r="D203" s="8">
        <v>4632</v>
      </c>
      <c r="E203" s="8" t="s">
        <v>11</v>
      </c>
      <c r="F203" s="8" t="s">
        <v>50</v>
      </c>
      <c r="G203" s="52"/>
      <c r="H203" s="53"/>
      <c r="I203" s="39">
        <f>SUM(B204:F204)</f>
        <v>1334.57115</v>
      </c>
      <c r="J203" s="39">
        <f>I203*1.33</f>
        <v>1774.9796295</v>
      </c>
    </row>
    <row r="204" spans="1:10" s="18" customFormat="1" ht="12.75">
      <c r="A204" s="43"/>
      <c r="B204" s="69">
        <v>1245.55785</v>
      </c>
      <c r="C204" s="69">
        <f>C199</f>
        <v>56.4453</v>
      </c>
      <c r="D204" s="72">
        <v>0</v>
      </c>
      <c r="E204" s="69">
        <f>E201</f>
        <v>16.0362</v>
      </c>
      <c r="F204" s="84">
        <f>F201</f>
        <v>16.5318</v>
      </c>
      <c r="G204" s="31"/>
      <c r="H204" s="31"/>
      <c r="I204" s="39"/>
      <c r="J204" s="39"/>
    </row>
    <row r="205" spans="1:10" s="18" customFormat="1" ht="12.75">
      <c r="A205" s="42" t="s">
        <v>44</v>
      </c>
      <c r="B205" s="8" t="s">
        <v>197</v>
      </c>
      <c r="C205" s="8" t="s">
        <v>10</v>
      </c>
      <c r="D205" s="8">
        <v>4632</v>
      </c>
      <c r="E205" s="8" t="s">
        <v>11</v>
      </c>
      <c r="F205" s="8" t="s">
        <v>50</v>
      </c>
      <c r="G205" s="52"/>
      <c r="H205" s="53"/>
      <c r="I205" s="39">
        <f>SUM(B206:F206)</f>
        <v>1371.927</v>
      </c>
      <c r="J205" s="39">
        <f>I205*1.33</f>
        <v>1824.66291</v>
      </c>
    </row>
    <row r="206" spans="1:10" s="18" customFormat="1" ht="12.75">
      <c r="A206" s="43"/>
      <c r="B206" s="85">
        <f>B204</f>
        <v>1245.55785</v>
      </c>
      <c r="C206" s="69">
        <v>93.80114999999999</v>
      </c>
      <c r="D206" s="72">
        <v>0</v>
      </c>
      <c r="E206" s="69">
        <f>E204</f>
        <v>16.0362</v>
      </c>
      <c r="F206" s="84">
        <f>F201</f>
        <v>16.5318</v>
      </c>
      <c r="G206" s="31"/>
      <c r="H206" s="34"/>
      <c r="I206" s="39"/>
      <c r="J206" s="39"/>
    </row>
    <row r="207" spans="1:10" ht="35.25" customHeight="1">
      <c r="A207" s="46" t="s">
        <v>193</v>
      </c>
      <c r="B207" s="46"/>
      <c r="C207" s="46"/>
      <c r="D207" s="46"/>
      <c r="E207" s="46"/>
      <c r="F207" s="46"/>
      <c r="G207" s="46"/>
      <c r="H207" s="46"/>
      <c r="I207" s="46"/>
      <c r="J207" s="46"/>
    </row>
    <row r="208" spans="1:10" ht="168.75" customHeight="1">
      <c r="A208" s="32" t="s">
        <v>194</v>
      </c>
      <c r="B208" s="49" t="s">
        <v>98</v>
      </c>
      <c r="C208" s="50"/>
      <c r="D208" s="50"/>
      <c r="E208" s="50"/>
      <c r="F208" s="50"/>
      <c r="G208" s="50"/>
      <c r="H208" s="51"/>
      <c r="I208" s="17"/>
      <c r="J208" s="7"/>
    </row>
    <row r="209" spans="1:10" s="18" customFormat="1" ht="12.75" customHeight="1">
      <c r="A209" s="42" t="s">
        <v>44</v>
      </c>
      <c r="B209" s="8" t="s">
        <v>192</v>
      </c>
      <c r="C209" s="8" t="s">
        <v>190</v>
      </c>
      <c r="D209" s="8" t="s">
        <v>15</v>
      </c>
      <c r="E209" s="8" t="s">
        <v>11</v>
      </c>
      <c r="F209" s="8" t="s">
        <v>50</v>
      </c>
      <c r="G209" s="52"/>
      <c r="H209" s="53"/>
      <c r="I209" s="39">
        <f>SUM(B210:F210)</f>
        <v>1302.4721999999997</v>
      </c>
      <c r="J209" s="39">
        <f>I209*1.33</f>
        <v>1732.2880259999997</v>
      </c>
    </row>
    <row r="210" spans="1:10" s="18" customFormat="1" ht="12.75">
      <c r="A210" s="43"/>
      <c r="B210" s="69">
        <v>1193.0419499999998</v>
      </c>
      <c r="C210" s="69">
        <v>76.86224999999999</v>
      </c>
      <c r="D210" s="72">
        <v>0</v>
      </c>
      <c r="E210" s="69">
        <f>E206</f>
        <v>16.0362</v>
      </c>
      <c r="F210" s="84">
        <f>F206</f>
        <v>16.5318</v>
      </c>
      <c r="G210" s="31"/>
      <c r="H210" s="31"/>
      <c r="I210" s="39"/>
      <c r="J210" s="39"/>
    </row>
    <row r="211" spans="1:10" s="18" customFormat="1" ht="12.75">
      <c r="A211" s="42" t="s">
        <v>44</v>
      </c>
      <c r="B211" s="8" t="s">
        <v>192</v>
      </c>
      <c r="C211" s="8" t="s">
        <v>191</v>
      </c>
      <c r="D211" s="8" t="s">
        <v>15</v>
      </c>
      <c r="E211" s="8" t="s">
        <v>11</v>
      </c>
      <c r="F211" s="8" t="s">
        <v>50</v>
      </c>
      <c r="G211" s="52"/>
      <c r="H211" s="53"/>
      <c r="I211" s="39">
        <f>SUM(B212:F212)</f>
        <v>1293.5159999999998</v>
      </c>
      <c r="J211" s="39">
        <f>I211*1.33</f>
        <v>1720.37628</v>
      </c>
    </row>
    <row r="212" spans="1:10" s="18" customFormat="1" ht="12.75">
      <c r="A212" s="43"/>
      <c r="B212" s="69">
        <f>B210</f>
        <v>1193.0419499999998</v>
      </c>
      <c r="C212" s="69">
        <f>C126</f>
        <v>67.90605</v>
      </c>
      <c r="D212" s="72">
        <v>0</v>
      </c>
      <c r="E212" s="69">
        <f>E206</f>
        <v>16.0362</v>
      </c>
      <c r="F212" s="84">
        <f>F206</f>
        <v>16.5318</v>
      </c>
      <c r="G212" s="31"/>
      <c r="H212" s="34"/>
      <c r="I212" s="39"/>
      <c r="J212" s="39"/>
    </row>
    <row r="213" spans="1:10" ht="36" customHeight="1">
      <c r="A213" s="46" t="s">
        <v>195</v>
      </c>
      <c r="B213" s="46"/>
      <c r="C213" s="46"/>
      <c r="D213" s="46"/>
      <c r="E213" s="46"/>
      <c r="F213" s="46"/>
      <c r="G213" s="46"/>
      <c r="H213" s="46"/>
      <c r="I213" s="46"/>
      <c r="J213" s="46"/>
    </row>
    <row r="214" spans="1:10" ht="282.75" customHeight="1">
      <c r="A214" s="32" t="s">
        <v>120</v>
      </c>
      <c r="B214" s="44" t="s">
        <v>99</v>
      </c>
      <c r="C214" s="45"/>
      <c r="D214" s="45"/>
      <c r="E214" s="45"/>
      <c r="F214" s="45"/>
      <c r="G214" s="45"/>
      <c r="H214" s="45"/>
      <c r="I214" s="17"/>
      <c r="J214" s="7"/>
    </row>
    <row r="215" spans="1:10" ht="12.75">
      <c r="A215" s="44" t="s">
        <v>44</v>
      </c>
      <c r="B215" s="8" t="s">
        <v>122</v>
      </c>
      <c r="C215" s="8" t="s">
        <v>138</v>
      </c>
      <c r="D215" s="8" t="s">
        <v>139</v>
      </c>
      <c r="E215" s="8" t="s">
        <v>121</v>
      </c>
      <c r="F215" s="8" t="s">
        <v>50</v>
      </c>
      <c r="G215" s="47" t="s">
        <v>87</v>
      </c>
      <c r="H215" s="48"/>
      <c r="I215" s="39">
        <f>SUM(B216:F216)</f>
        <v>1337.235</v>
      </c>
      <c r="J215" s="39">
        <f>I215*1.33</f>
        <v>1778.52255</v>
      </c>
    </row>
    <row r="216" spans="1:10" ht="12.75">
      <c r="A216" s="45"/>
      <c r="B216" s="69">
        <v>1225.4683499999999</v>
      </c>
      <c r="C216" s="69">
        <f>C190</f>
        <v>46.347449999999995</v>
      </c>
      <c r="D216" s="69">
        <f>D190</f>
        <v>6.34545</v>
      </c>
      <c r="E216" s="69">
        <v>42.54195</v>
      </c>
      <c r="F216" s="84">
        <f>F212</f>
        <v>16.5318</v>
      </c>
      <c r="G216" s="72"/>
      <c r="H216" s="82"/>
      <c r="I216" s="39"/>
      <c r="J216" s="39"/>
    </row>
    <row r="217" spans="1:10" s="18" customFormat="1" ht="12.75">
      <c r="A217" s="42" t="s">
        <v>44</v>
      </c>
      <c r="B217" s="8" t="s">
        <v>122</v>
      </c>
      <c r="C217" s="8" t="s">
        <v>141</v>
      </c>
      <c r="D217" s="8" t="s">
        <v>139</v>
      </c>
      <c r="E217" s="8" t="s">
        <v>121</v>
      </c>
      <c r="F217" s="8" t="s">
        <v>50</v>
      </c>
      <c r="G217" s="15" t="s">
        <v>67</v>
      </c>
      <c r="H217" s="71"/>
      <c r="I217" s="39">
        <f>SUM(B218:F218)</f>
        <v>1350.8463</v>
      </c>
      <c r="J217" s="39">
        <f>I217*1.33</f>
        <v>1796.625579</v>
      </c>
    </row>
    <row r="218" spans="1:10" s="18" customFormat="1" ht="12.75">
      <c r="A218" s="43"/>
      <c r="B218" s="69">
        <f>B216</f>
        <v>1225.4683499999999</v>
      </c>
      <c r="C218" s="73">
        <f>C181</f>
        <v>59.958749999999995</v>
      </c>
      <c r="D218" s="69">
        <f>D216</f>
        <v>6.34545</v>
      </c>
      <c r="E218" s="69">
        <f>E216</f>
        <v>42.54195</v>
      </c>
      <c r="F218" s="84">
        <f>F212</f>
        <v>16.5318</v>
      </c>
      <c r="G218" s="72"/>
      <c r="H218" s="82"/>
      <c r="I218" s="39"/>
      <c r="J218" s="39"/>
    </row>
    <row r="219" spans="1:10" s="18" customFormat="1" ht="12.75">
      <c r="A219" s="42" t="s">
        <v>44</v>
      </c>
      <c r="B219" s="8" t="s">
        <v>122</v>
      </c>
      <c r="C219" s="8" t="s">
        <v>142</v>
      </c>
      <c r="D219" s="8" t="s">
        <v>139</v>
      </c>
      <c r="E219" s="8" t="s">
        <v>121</v>
      </c>
      <c r="F219" s="8" t="s">
        <v>50</v>
      </c>
      <c r="G219" s="15" t="s">
        <v>67</v>
      </c>
      <c r="H219" s="71"/>
      <c r="I219" s="39">
        <f>SUM(B220:F220)</f>
        <v>1356.2624999999998</v>
      </c>
      <c r="J219" s="39">
        <f>I219*1.33</f>
        <v>1803.8291249999997</v>
      </c>
    </row>
    <row r="220" spans="1:10" s="18" customFormat="1" ht="12.75">
      <c r="A220" s="43"/>
      <c r="B220" s="69">
        <f>B216</f>
        <v>1225.4683499999999</v>
      </c>
      <c r="C220" s="73">
        <f>C194</f>
        <v>65.37495</v>
      </c>
      <c r="D220" s="69">
        <f>D218</f>
        <v>6.34545</v>
      </c>
      <c r="E220" s="69">
        <f>E216</f>
        <v>42.54195</v>
      </c>
      <c r="F220" s="84">
        <f>F212</f>
        <v>16.5318</v>
      </c>
      <c r="G220" s="72"/>
      <c r="H220" s="82"/>
      <c r="I220" s="39"/>
      <c r="J220" s="39"/>
    </row>
    <row r="221" spans="1:10" ht="154.5" customHeight="1">
      <c r="A221" s="32" t="s">
        <v>123</v>
      </c>
      <c r="B221" s="49" t="s">
        <v>100</v>
      </c>
      <c r="C221" s="50"/>
      <c r="D221" s="50"/>
      <c r="E221" s="50"/>
      <c r="F221" s="50"/>
      <c r="G221" s="50"/>
      <c r="H221" s="51"/>
      <c r="I221" s="17"/>
      <c r="J221" s="7"/>
    </row>
    <row r="222" spans="1:10" s="18" customFormat="1" ht="14.25" customHeight="1">
      <c r="A222" s="42" t="s">
        <v>44</v>
      </c>
      <c r="B222" s="8" t="s">
        <v>125</v>
      </c>
      <c r="C222" s="8" t="s">
        <v>138</v>
      </c>
      <c r="D222" s="8" t="s">
        <v>124</v>
      </c>
      <c r="E222" s="8" t="s">
        <v>121</v>
      </c>
      <c r="F222" s="8" t="s">
        <v>50</v>
      </c>
      <c r="G222" s="47" t="s">
        <v>87</v>
      </c>
      <c r="H222" s="48"/>
      <c r="I222" s="39">
        <f>SUM(B223:F223)</f>
        <v>2432.4225000000006</v>
      </c>
      <c r="J222" s="39">
        <f>I222*1.33</f>
        <v>3235.121925000001</v>
      </c>
    </row>
    <row r="223" spans="1:10" s="18" customFormat="1" ht="12.75">
      <c r="A223" s="43"/>
      <c r="B223" s="69">
        <v>2219.0136</v>
      </c>
      <c r="C223" s="69">
        <f>C216</f>
        <v>46.347449999999995</v>
      </c>
      <c r="D223" s="84">
        <v>107.98769999999999</v>
      </c>
      <c r="E223" s="69">
        <f>E220</f>
        <v>42.54195</v>
      </c>
      <c r="F223" s="84">
        <f>F220</f>
        <v>16.5318</v>
      </c>
      <c r="G223" s="72"/>
      <c r="H223" s="82"/>
      <c r="I223" s="39"/>
      <c r="J223" s="39"/>
    </row>
    <row r="224" spans="1:10" s="18" customFormat="1" ht="12.75">
      <c r="A224" s="42" t="s">
        <v>44</v>
      </c>
      <c r="B224" s="8" t="s">
        <v>125</v>
      </c>
      <c r="C224" s="8" t="s">
        <v>141</v>
      </c>
      <c r="D224" s="8" t="s">
        <v>124</v>
      </c>
      <c r="E224" s="8" t="s">
        <v>121</v>
      </c>
      <c r="F224" s="8" t="s">
        <v>50</v>
      </c>
      <c r="G224" s="15" t="s">
        <v>67</v>
      </c>
      <c r="H224" s="71"/>
      <c r="I224" s="39">
        <f>SUM(B225:F225)</f>
        <v>2446.0338</v>
      </c>
      <c r="J224" s="39">
        <f>I224*1.33</f>
        <v>3253.2249540000003</v>
      </c>
    </row>
    <row r="225" spans="1:10" s="18" customFormat="1" ht="12.75">
      <c r="A225" s="43"/>
      <c r="B225" s="69">
        <f>B223</f>
        <v>2219.0136</v>
      </c>
      <c r="C225" s="73">
        <f>C218</f>
        <v>59.958749999999995</v>
      </c>
      <c r="D225" s="84">
        <f>D223</f>
        <v>107.98769999999999</v>
      </c>
      <c r="E225" s="69">
        <f>E220</f>
        <v>42.54195</v>
      </c>
      <c r="F225" s="84">
        <f>F220</f>
        <v>16.5318</v>
      </c>
      <c r="G225" s="72"/>
      <c r="H225" s="82"/>
      <c r="I225" s="39"/>
      <c r="J225" s="39"/>
    </row>
    <row r="226" spans="1:10" s="18" customFormat="1" ht="12.75">
      <c r="A226" s="42" t="s">
        <v>44</v>
      </c>
      <c r="B226" s="8" t="s">
        <v>125</v>
      </c>
      <c r="C226" s="8" t="s">
        <v>142</v>
      </c>
      <c r="D226" s="8" t="s">
        <v>124</v>
      </c>
      <c r="E226" s="8" t="s">
        <v>121</v>
      </c>
      <c r="F226" s="8" t="s">
        <v>50</v>
      </c>
      <c r="G226" s="15" t="s">
        <v>67</v>
      </c>
      <c r="H226" s="71"/>
      <c r="I226" s="39">
        <f>SUM(B227:F227)</f>
        <v>2451.4500000000003</v>
      </c>
      <c r="J226" s="39">
        <f>I226*1.33</f>
        <v>3260.4285000000004</v>
      </c>
    </row>
    <row r="227" spans="1:10" s="18" customFormat="1" ht="12.75">
      <c r="A227" s="43"/>
      <c r="B227" s="69">
        <f>B223</f>
        <v>2219.0136</v>
      </c>
      <c r="C227" s="73">
        <f>C220</f>
        <v>65.37495</v>
      </c>
      <c r="D227" s="84">
        <f>D225</f>
        <v>107.98769999999999</v>
      </c>
      <c r="E227" s="69">
        <f>E220</f>
        <v>42.54195</v>
      </c>
      <c r="F227" s="84">
        <f>F220</f>
        <v>16.5318</v>
      </c>
      <c r="G227" s="72"/>
      <c r="H227" s="82"/>
      <c r="I227" s="39"/>
      <c r="J227" s="39"/>
    </row>
    <row r="228" spans="1:10" ht="35.25" customHeight="1">
      <c r="A228" s="46" t="s">
        <v>109</v>
      </c>
      <c r="B228" s="46"/>
      <c r="C228" s="46"/>
      <c r="D228" s="46"/>
      <c r="E228" s="46"/>
      <c r="F228" s="46"/>
      <c r="G228" s="46"/>
      <c r="H228" s="46"/>
      <c r="I228" s="46"/>
      <c r="J228" s="46"/>
    </row>
    <row r="229" spans="1:10" ht="256.5" customHeight="1">
      <c r="A229" s="32" t="s">
        <v>110</v>
      </c>
      <c r="B229" s="44" t="s">
        <v>101</v>
      </c>
      <c r="C229" s="45"/>
      <c r="D229" s="45"/>
      <c r="E229" s="45"/>
      <c r="F229" s="45"/>
      <c r="G229" s="45"/>
      <c r="H229" s="45"/>
      <c r="I229" s="17"/>
      <c r="J229" s="7"/>
    </row>
    <row r="230" spans="1:10" ht="12.75">
      <c r="A230" s="44" t="s">
        <v>44</v>
      </c>
      <c r="B230" s="8" t="s">
        <v>111</v>
      </c>
      <c r="C230" s="8" t="s">
        <v>138</v>
      </c>
      <c r="D230" s="8" t="s">
        <v>139</v>
      </c>
      <c r="E230" s="8" t="s">
        <v>121</v>
      </c>
      <c r="F230" s="8" t="s">
        <v>50</v>
      </c>
      <c r="G230" s="47" t="s">
        <v>87</v>
      </c>
      <c r="H230" s="48"/>
      <c r="I230" s="39">
        <f>SUM(B231:F231)</f>
        <v>1640.14395</v>
      </c>
      <c r="J230" s="39">
        <f>I230*1.33</f>
        <v>2181.3914535</v>
      </c>
    </row>
    <row r="231" spans="1:10" ht="12.75">
      <c r="A231" s="45"/>
      <c r="B231" s="69">
        <v>1528.3772999999999</v>
      </c>
      <c r="C231" s="69">
        <f>C223</f>
        <v>46.347449999999995</v>
      </c>
      <c r="D231" s="69">
        <f>D220</f>
        <v>6.34545</v>
      </c>
      <c r="E231" s="69">
        <f>E227</f>
        <v>42.54195</v>
      </c>
      <c r="F231" s="84">
        <f>F227</f>
        <v>16.5318</v>
      </c>
      <c r="G231" s="72"/>
      <c r="H231" s="82"/>
      <c r="I231" s="39"/>
      <c r="J231" s="39"/>
    </row>
    <row r="232" spans="1:10" s="18" customFormat="1" ht="12.75">
      <c r="A232" s="42" t="s">
        <v>44</v>
      </c>
      <c r="B232" s="8" t="s">
        <v>111</v>
      </c>
      <c r="C232" s="8" t="s">
        <v>141</v>
      </c>
      <c r="D232" s="8" t="s">
        <v>139</v>
      </c>
      <c r="E232" s="8" t="s">
        <v>121</v>
      </c>
      <c r="F232" s="8" t="s">
        <v>50</v>
      </c>
      <c r="G232" s="15" t="s">
        <v>67</v>
      </c>
      <c r="H232" s="71"/>
      <c r="I232" s="39">
        <f>SUM(B233:F233)</f>
        <v>1653.75525</v>
      </c>
      <c r="J232" s="39">
        <f>I232*1.33</f>
        <v>2199.4944825000002</v>
      </c>
    </row>
    <row r="233" spans="1:10" s="18" customFormat="1" ht="12.75">
      <c r="A233" s="43"/>
      <c r="B233" s="69">
        <f>B231</f>
        <v>1528.3772999999999</v>
      </c>
      <c r="C233" s="73">
        <f>C225</f>
        <v>59.958749999999995</v>
      </c>
      <c r="D233" s="69">
        <f>D231</f>
        <v>6.34545</v>
      </c>
      <c r="E233" s="69">
        <f>E227</f>
        <v>42.54195</v>
      </c>
      <c r="F233" s="84">
        <f>F227</f>
        <v>16.5318</v>
      </c>
      <c r="G233" s="72"/>
      <c r="H233" s="82"/>
      <c r="I233" s="39"/>
      <c r="J233" s="39"/>
    </row>
    <row r="234" spans="1:10" s="18" customFormat="1" ht="12.75">
      <c r="A234" s="42" t="s">
        <v>44</v>
      </c>
      <c r="B234" s="8" t="s">
        <v>111</v>
      </c>
      <c r="C234" s="8" t="s">
        <v>142</v>
      </c>
      <c r="D234" s="8" t="s">
        <v>139</v>
      </c>
      <c r="E234" s="8" t="s">
        <v>121</v>
      </c>
      <c r="F234" s="8" t="s">
        <v>50</v>
      </c>
      <c r="G234" s="15" t="s">
        <v>67</v>
      </c>
      <c r="H234" s="71"/>
      <c r="I234" s="39">
        <f>SUM(B235:F235)</f>
        <v>1659.1714499999998</v>
      </c>
      <c r="J234" s="39">
        <f>I234*1.33</f>
        <v>2206.6980285</v>
      </c>
    </row>
    <row r="235" spans="1:10" s="18" customFormat="1" ht="12.75">
      <c r="A235" s="43"/>
      <c r="B235" s="69">
        <f>B233</f>
        <v>1528.3772999999999</v>
      </c>
      <c r="C235" s="73">
        <f>C227</f>
        <v>65.37495</v>
      </c>
      <c r="D235" s="69">
        <f>D233</f>
        <v>6.34545</v>
      </c>
      <c r="E235" s="69">
        <f>E227</f>
        <v>42.54195</v>
      </c>
      <c r="F235" s="84">
        <f>F227</f>
        <v>16.5318</v>
      </c>
      <c r="G235" s="72"/>
      <c r="H235" s="82"/>
      <c r="I235" s="39"/>
      <c r="J235" s="39"/>
    </row>
    <row r="236" spans="1:10" ht="35.25" customHeight="1">
      <c r="A236" s="46" t="s">
        <v>112</v>
      </c>
      <c r="B236" s="46"/>
      <c r="C236" s="46"/>
      <c r="D236" s="46"/>
      <c r="E236" s="46"/>
      <c r="F236" s="46"/>
      <c r="G236" s="46"/>
      <c r="H236" s="46"/>
      <c r="I236" s="46"/>
      <c r="J236" s="46"/>
    </row>
    <row r="237" spans="1:10" ht="35.25" customHeight="1">
      <c r="A237" s="46" t="s">
        <v>113</v>
      </c>
      <c r="B237" s="46"/>
      <c r="C237" s="46"/>
      <c r="D237" s="46"/>
      <c r="E237" s="46"/>
      <c r="F237" s="46"/>
      <c r="G237" s="46"/>
      <c r="H237" s="46"/>
      <c r="I237" s="46"/>
      <c r="J237" s="46"/>
    </row>
    <row r="238" spans="1:10" ht="294" customHeight="1">
      <c r="A238" s="32" t="s">
        <v>117</v>
      </c>
      <c r="B238" s="44" t="s">
        <v>0</v>
      </c>
      <c r="C238" s="45"/>
      <c r="D238" s="45"/>
      <c r="E238" s="45"/>
      <c r="F238" s="45"/>
      <c r="G238" s="45"/>
      <c r="H238" s="45"/>
      <c r="I238" s="17"/>
      <c r="J238" s="7"/>
    </row>
    <row r="239" spans="1:10" ht="25.5">
      <c r="A239" s="44" t="s">
        <v>44</v>
      </c>
      <c r="B239" s="8" t="s">
        <v>60</v>
      </c>
      <c r="C239" s="8" t="s">
        <v>138</v>
      </c>
      <c r="D239" s="8" t="s">
        <v>139</v>
      </c>
      <c r="E239" s="8" t="s">
        <v>186</v>
      </c>
      <c r="F239" s="8" t="s">
        <v>121</v>
      </c>
      <c r="G239" s="8" t="s">
        <v>50</v>
      </c>
      <c r="H239" s="35" t="s">
        <v>93</v>
      </c>
      <c r="I239" s="39">
        <f>SUM(B240:G240)</f>
        <v>2287.2255499999997</v>
      </c>
      <c r="J239" s="39">
        <f>I239*1.33</f>
        <v>3042.0099815</v>
      </c>
    </row>
    <row r="240" spans="1:10" ht="12.75">
      <c r="A240" s="45"/>
      <c r="B240" s="69">
        <v>2165.7189</v>
      </c>
      <c r="C240" s="69">
        <f>C231</f>
        <v>46.347449999999995</v>
      </c>
      <c r="D240" s="69">
        <f>D235</f>
        <v>6.34545</v>
      </c>
      <c r="E240" s="84">
        <f>E187</f>
        <v>9.74</v>
      </c>
      <c r="F240" s="69">
        <f>E235</f>
        <v>42.54195</v>
      </c>
      <c r="G240" s="69">
        <f>F235</f>
        <v>16.5318</v>
      </c>
      <c r="H240" s="31"/>
      <c r="I240" s="39"/>
      <c r="J240" s="39"/>
    </row>
    <row r="241" spans="1:10" s="18" customFormat="1" ht="12.75">
      <c r="A241" s="42" t="s">
        <v>44</v>
      </c>
      <c r="B241" s="8" t="s">
        <v>60</v>
      </c>
      <c r="C241" s="8" t="s">
        <v>141</v>
      </c>
      <c r="D241" s="8" t="s">
        <v>139</v>
      </c>
      <c r="E241" s="8" t="s">
        <v>186</v>
      </c>
      <c r="F241" s="8" t="s">
        <v>121</v>
      </c>
      <c r="G241" s="8" t="s">
        <v>50</v>
      </c>
      <c r="H241" s="15" t="s">
        <v>67</v>
      </c>
      <c r="I241" s="39">
        <f>SUM(B242:G242)</f>
        <v>2300.8368499999992</v>
      </c>
      <c r="J241" s="39">
        <f>I241*1.33</f>
        <v>3060.1130104999993</v>
      </c>
    </row>
    <row r="242" spans="1:10" s="18" customFormat="1" ht="12.75">
      <c r="A242" s="43"/>
      <c r="B242" s="69">
        <f>B240</f>
        <v>2165.7189</v>
      </c>
      <c r="C242" s="73">
        <f>C233</f>
        <v>59.958749999999995</v>
      </c>
      <c r="D242" s="69">
        <f>D240</f>
        <v>6.34545</v>
      </c>
      <c r="E242" s="84">
        <f>E240</f>
        <v>9.74</v>
      </c>
      <c r="F242" s="69">
        <f>E235</f>
        <v>42.54195</v>
      </c>
      <c r="G242" s="69">
        <f>F235</f>
        <v>16.5318</v>
      </c>
      <c r="H242" s="31"/>
      <c r="I242" s="39"/>
      <c r="J242" s="39"/>
    </row>
    <row r="243" spans="1:10" s="18" customFormat="1" ht="12.75">
      <c r="A243" s="42" t="s">
        <v>44</v>
      </c>
      <c r="B243" s="8" t="s">
        <v>60</v>
      </c>
      <c r="C243" s="8" t="s">
        <v>142</v>
      </c>
      <c r="D243" s="8" t="s">
        <v>139</v>
      </c>
      <c r="E243" s="8" t="s">
        <v>186</v>
      </c>
      <c r="F243" s="8" t="s">
        <v>121</v>
      </c>
      <c r="G243" s="8" t="s">
        <v>50</v>
      </c>
      <c r="H243" s="15" t="s">
        <v>67</v>
      </c>
      <c r="I243" s="39">
        <f>SUM(B244:G244)</f>
        <v>2306.2530499999993</v>
      </c>
      <c r="J243" s="39">
        <f>I243*1.33</f>
        <v>3067.3165564999995</v>
      </c>
    </row>
    <row r="244" spans="1:10" s="18" customFormat="1" ht="12.75">
      <c r="A244" s="43"/>
      <c r="B244" s="69">
        <f>B240</f>
        <v>2165.7189</v>
      </c>
      <c r="C244" s="73">
        <f>C235</f>
        <v>65.37495</v>
      </c>
      <c r="D244" s="69">
        <f>D242</f>
        <v>6.34545</v>
      </c>
      <c r="E244" s="84">
        <f>E242</f>
        <v>9.74</v>
      </c>
      <c r="F244" s="69">
        <f>F242</f>
        <v>42.54195</v>
      </c>
      <c r="G244" s="69">
        <f>F235</f>
        <v>16.5318</v>
      </c>
      <c r="H244" s="34"/>
      <c r="I244" s="39"/>
      <c r="J244" s="39"/>
    </row>
    <row r="245" spans="1:10" ht="35.25" customHeight="1">
      <c r="A245" s="46" t="s">
        <v>118</v>
      </c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1:10" ht="267.75" customHeight="1">
      <c r="A246" s="32" t="s">
        <v>119</v>
      </c>
      <c r="B246" s="44" t="s">
        <v>1</v>
      </c>
      <c r="C246" s="45"/>
      <c r="D246" s="45"/>
      <c r="E246" s="45"/>
      <c r="F246" s="45"/>
      <c r="G246" s="45"/>
      <c r="H246" s="45"/>
      <c r="I246" s="17"/>
      <c r="J246" s="7"/>
    </row>
    <row r="247" spans="1:10" ht="25.5">
      <c r="A247" s="44" t="s">
        <v>44</v>
      </c>
      <c r="B247" s="8" t="s">
        <v>61</v>
      </c>
      <c r="C247" s="8" t="s">
        <v>138</v>
      </c>
      <c r="D247" s="8" t="s">
        <v>139</v>
      </c>
      <c r="E247" s="8" t="s">
        <v>186</v>
      </c>
      <c r="F247" s="8" t="s">
        <v>121</v>
      </c>
      <c r="G247" s="8" t="s">
        <v>50</v>
      </c>
      <c r="H247" s="35" t="s">
        <v>93</v>
      </c>
      <c r="I247" s="39">
        <f>SUM(B248:G248)</f>
        <v>2175.7066999999997</v>
      </c>
      <c r="J247" s="39">
        <f>I247*1.33</f>
        <v>2893.689911</v>
      </c>
    </row>
    <row r="248" spans="1:10" ht="12.75">
      <c r="A248" s="45"/>
      <c r="B248" s="69">
        <v>2054.20005</v>
      </c>
      <c r="C248" s="69">
        <f>C240</f>
        <v>46.347449999999995</v>
      </c>
      <c r="D248" s="69">
        <f>D244</f>
        <v>6.34545</v>
      </c>
      <c r="E248" s="84">
        <f>E244</f>
        <v>9.74</v>
      </c>
      <c r="F248" s="69">
        <f>F244</f>
        <v>42.54195</v>
      </c>
      <c r="G248" s="69">
        <f>G244</f>
        <v>16.5318</v>
      </c>
      <c r="H248" s="72"/>
      <c r="I248" s="39"/>
      <c r="J248" s="39"/>
    </row>
    <row r="249" spans="1:10" s="18" customFormat="1" ht="12.75">
      <c r="A249" s="42" t="s">
        <v>44</v>
      </c>
      <c r="B249" s="8" t="s">
        <v>61</v>
      </c>
      <c r="C249" s="8" t="s">
        <v>141</v>
      </c>
      <c r="D249" s="8" t="s">
        <v>139</v>
      </c>
      <c r="E249" s="8" t="s">
        <v>186</v>
      </c>
      <c r="F249" s="8" t="s">
        <v>121</v>
      </c>
      <c r="G249" s="8" t="s">
        <v>50</v>
      </c>
      <c r="H249" s="15" t="s">
        <v>67</v>
      </c>
      <c r="I249" s="39">
        <f>SUM(B250:G250)</f>
        <v>2189.3179999999993</v>
      </c>
      <c r="J249" s="39">
        <f>I249*1.33</f>
        <v>2911.7929399999994</v>
      </c>
    </row>
    <row r="250" spans="1:10" s="18" customFormat="1" ht="12.75">
      <c r="A250" s="43"/>
      <c r="B250" s="69">
        <f>B248</f>
        <v>2054.20005</v>
      </c>
      <c r="C250" s="73">
        <f>C242</f>
        <v>59.958749999999995</v>
      </c>
      <c r="D250" s="69">
        <f>D244</f>
        <v>6.34545</v>
      </c>
      <c r="E250" s="84">
        <f>E244</f>
        <v>9.74</v>
      </c>
      <c r="F250" s="69">
        <f>F244</f>
        <v>42.54195</v>
      </c>
      <c r="G250" s="69">
        <f>G244</f>
        <v>16.5318</v>
      </c>
      <c r="H250" s="72"/>
      <c r="I250" s="39"/>
      <c r="J250" s="39"/>
    </row>
    <row r="251" spans="1:10" s="18" customFormat="1" ht="12.75">
      <c r="A251" s="42" t="s">
        <v>44</v>
      </c>
      <c r="B251" s="8" t="s">
        <v>61</v>
      </c>
      <c r="C251" s="8" t="s">
        <v>142</v>
      </c>
      <c r="D251" s="8" t="s">
        <v>139</v>
      </c>
      <c r="E251" s="8" t="s">
        <v>186</v>
      </c>
      <c r="F251" s="8" t="s">
        <v>121</v>
      </c>
      <c r="G251" s="8" t="s">
        <v>50</v>
      </c>
      <c r="H251" s="15" t="s">
        <v>67</v>
      </c>
      <c r="I251" s="39">
        <f>SUM(B252:G252)</f>
        <v>2194.7341999999994</v>
      </c>
      <c r="J251" s="39">
        <f>I251*1.33</f>
        <v>2918.9964859999995</v>
      </c>
    </row>
    <row r="252" spans="1:10" s="18" customFormat="1" ht="12.75">
      <c r="A252" s="43"/>
      <c r="B252" s="69">
        <f>B250</f>
        <v>2054.20005</v>
      </c>
      <c r="C252" s="73">
        <f>C244</f>
        <v>65.37495</v>
      </c>
      <c r="D252" s="69">
        <f>D244</f>
        <v>6.34545</v>
      </c>
      <c r="E252" s="84">
        <f>E244</f>
        <v>9.74</v>
      </c>
      <c r="F252" s="69">
        <f>F244</f>
        <v>42.54195</v>
      </c>
      <c r="G252" s="69">
        <f>G244</f>
        <v>16.5318</v>
      </c>
      <c r="H252" s="82"/>
      <c r="I252" s="39"/>
      <c r="J252" s="39"/>
    </row>
    <row r="254" spans="1:10" ht="12.75">
      <c r="A254" s="40" t="s">
        <v>2</v>
      </c>
      <c r="B254" s="41"/>
      <c r="C254" s="41"/>
      <c r="D254" s="41"/>
      <c r="E254" s="41"/>
      <c r="F254" s="41"/>
      <c r="G254" s="41"/>
      <c r="H254" s="41"/>
      <c r="I254" s="41"/>
      <c r="J254" s="41"/>
    </row>
    <row r="255" spans="1:10" ht="12.75">
      <c r="A255" s="41"/>
      <c r="B255" s="41"/>
      <c r="C255" s="41"/>
      <c r="D255" s="41"/>
      <c r="E255" s="41"/>
      <c r="F255" s="41"/>
      <c r="G255" s="41"/>
      <c r="H255" s="41"/>
      <c r="I255" s="41"/>
      <c r="J255" s="41"/>
    </row>
    <row r="256" spans="1:10" ht="12.75">
      <c r="A256" s="41"/>
      <c r="B256" s="41"/>
      <c r="C256" s="41"/>
      <c r="D256" s="41"/>
      <c r="E256" s="41"/>
      <c r="F256" s="41"/>
      <c r="G256" s="41"/>
      <c r="H256" s="41"/>
      <c r="I256" s="41"/>
      <c r="J256" s="41"/>
    </row>
    <row r="257" spans="1:10" ht="12.75">
      <c r="A257" s="41"/>
      <c r="B257" s="41"/>
      <c r="C257" s="41"/>
      <c r="D257" s="41"/>
      <c r="E257" s="41"/>
      <c r="F257" s="41"/>
      <c r="G257" s="41"/>
      <c r="H257" s="41"/>
      <c r="I257" s="41"/>
      <c r="J257" s="41"/>
    </row>
  </sheetData>
  <sheetProtection/>
  <mergeCells count="371">
    <mergeCell ref="A79:A80"/>
    <mergeCell ref="D79:E79"/>
    <mergeCell ref="G79:H79"/>
    <mergeCell ref="D80:E80"/>
    <mergeCell ref="G80:H80"/>
    <mergeCell ref="A71:A72"/>
    <mergeCell ref="D71:E71"/>
    <mergeCell ref="G71:H71"/>
    <mergeCell ref="A73:A74"/>
    <mergeCell ref="D73:E73"/>
    <mergeCell ref="A205:A206"/>
    <mergeCell ref="G205:H205"/>
    <mergeCell ref="I205:I206"/>
    <mergeCell ref="J205:J206"/>
    <mergeCell ref="I203:I204"/>
    <mergeCell ref="I200:I201"/>
    <mergeCell ref="I198:I199"/>
    <mergeCell ref="J198:J199"/>
    <mergeCell ref="G73:H73"/>
    <mergeCell ref="D74:E74"/>
    <mergeCell ref="G74:H74"/>
    <mergeCell ref="J203:J204"/>
    <mergeCell ref="J191:J192"/>
    <mergeCell ref="A193:A194"/>
    <mergeCell ref="I193:I194"/>
    <mergeCell ref="J193:J194"/>
    <mergeCell ref="A191:A192"/>
    <mergeCell ref="I191:I192"/>
    <mergeCell ref="J186:J187"/>
    <mergeCell ref="I189:I190"/>
    <mergeCell ref="J189:J190"/>
    <mergeCell ref="B246:H246"/>
    <mergeCell ref="B188:H188"/>
    <mergeCell ref="J219:J220"/>
    <mergeCell ref="J217:J218"/>
    <mergeCell ref="J209:J210"/>
    <mergeCell ref="I209:I210"/>
    <mergeCell ref="J200:J201"/>
    <mergeCell ref="A200:A201"/>
    <mergeCell ref="B202:H202"/>
    <mergeCell ref="A203:A204"/>
    <mergeCell ref="G203:H203"/>
    <mergeCell ref="A180:A181"/>
    <mergeCell ref="I186:I187"/>
    <mergeCell ref="A195:J195"/>
    <mergeCell ref="A196:J196"/>
    <mergeCell ref="B197:H197"/>
    <mergeCell ref="A198:A199"/>
    <mergeCell ref="I180:I181"/>
    <mergeCell ref="J180:J181"/>
    <mergeCell ref="A207:J207"/>
    <mergeCell ref="I182:I183"/>
    <mergeCell ref="J182:J183"/>
    <mergeCell ref="A184:J184"/>
    <mergeCell ref="B185:H185"/>
    <mergeCell ref="A182:A183"/>
    <mergeCell ref="A186:A187"/>
    <mergeCell ref="A189:A190"/>
    <mergeCell ref="B177:H177"/>
    <mergeCell ref="A178:A179"/>
    <mergeCell ref="I178:I179"/>
    <mergeCell ref="J178:J179"/>
    <mergeCell ref="B174:H174"/>
    <mergeCell ref="A175:A176"/>
    <mergeCell ref="I175:I176"/>
    <mergeCell ref="J175:J176"/>
    <mergeCell ref="A171:A172"/>
    <mergeCell ref="I171:I172"/>
    <mergeCell ref="J171:J172"/>
    <mergeCell ref="A173:J173"/>
    <mergeCell ref="A162:A163"/>
    <mergeCell ref="B168:H168"/>
    <mergeCell ref="A169:A170"/>
    <mergeCell ref="A164:J164"/>
    <mergeCell ref="B165:H165"/>
    <mergeCell ref="A166:A167"/>
    <mergeCell ref="I169:I170"/>
    <mergeCell ref="J169:J170"/>
    <mergeCell ref="I166:I167"/>
    <mergeCell ref="J166:J167"/>
    <mergeCell ref="I162:I163"/>
    <mergeCell ref="J162:J163"/>
    <mergeCell ref="I157:I158"/>
    <mergeCell ref="J157:J158"/>
    <mergeCell ref="I160:I161"/>
    <mergeCell ref="J160:J161"/>
    <mergeCell ref="B156:H156"/>
    <mergeCell ref="A157:A158"/>
    <mergeCell ref="B159:H159"/>
    <mergeCell ref="A160:A161"/>
    <mergeCell ref="A155:J155"/>
    <mergeCell ref="I141:I142"/>
    <mergeCell ref="J141:J142"/>
    <mergeCell ref="I145:I146"/>
    <mergeCell ref="J145:J146"/>
    <mergeCell ref="J148:J149"/>
    <mergeCell ref="A143:J143"/>
    <mergeCell ref="A154:J154"/>
    <mergeCell ref="B136:H136"/>
    <mergeCell ref="A137:A138"/>
    <mergeCell ref="B147:H147"/>
    <mergeCell ref="A141:A142"/>
    <mergeCell ref="B144:H144"/>
    <mergeCell ref="A145:A146"/>
    <mergeCell ref="G145:H145"/>
    <mergeCell ref="J137:J138"/>
    <mergeCell ref="A139:A140"/>
    <mergeCell ref="I139:I140"/>
    <mergeCell ref="J139:J140"/>
    <mergeCell ref="G137:H137"/>
    <mergeCell ref="I137:I138"/>
    <mergeCell ref="A132:J132"/>
    <mergeCell ref="B133:H133"/>
    <mergeCell ref="A134:A135"/>
    <mergeCell ref="G134:H134"/>
    <mergeCell ref="I134:I135"/>
    <mergeCell ref="J134:J135"/>
    <mergeCell ref="J125:J126"/>
    <mergeCell ref="I129:I130"/>
    <mergeCell ref="J129:J130"/>
    <mergeCell ref="I127:I128"/>
    <mergeCell ref="B123:H123"/>
    <mergeCell ref="B124:H124"/>
    <mergeCell ref="A125:A126"/>
    <mergeCell ref="B131:H131"/>
    <mergeCell ref="A129:A130"/>
    <mergeCell ref="A127:A128"/>
    <mergeCell ref="A121:A122"/>
    <mergeCell ref="I121:I122"/>
    <mergeCell ref="I125:I126"/>
    <mergeCell ref="J113:J114"/>
    <mergeCell ref="G113:H113"/>
    <mergeCell ref="B112:H112"/>
    <mergeCell ref="I113:I114"/>
    <mergeCell ref="A119:A120"/>
    <mergeCell ref="I119:I120"/>
    <mergeCell ref="A115:J115"/>
    <mergeCell ref="B116:H116"/>
    <mergeCell ref="A117:A118"/>
    <mergeCell ref="G117:H117"/>
    <mergeCell ref="A88:J88"/>
    <mergeCell ref="A89:J89"/>
    <mergeCell ref="G84:H84"/>
    <mergeCell ref="B107:H107"/>
    <mergeCell ref="J93:J94"/>
    <mergeCell ref="B90:H90"/>
    <mergeCell ref="J91:J92"/>
    <mergeCell ref="G87:H87"/>
    <mergeCell ref="J103:J104"/>
    <mergeCell ref="D85:E85"/>
    <mergeCell ref="G85:H85"/>
    <mergeCell ref="A86:A87"/>
    <mergeCell ref="D86:E86"/>
    <mergeCell ref="G86:H86"/>
    <mergeCell ref="D87:E87"/>
    <mergeCell ref="A84:A85"/>
    <mergeCell ref="D84:E84"/>
    <mergeCell ref="A75:A76"/>
    <mergeCell ref="A77:A78"/>
    <mergeCell ref="B81:H81"/>
    <mergeCell ref="A82:A83"/>
    <mergeCell ref="D82:E82"/>
    <mergeCell ref="G82:H82"/>
    <mergeCell ref="D83:E83"/>
    <mergeCell ref="G83:H83"/>
    <mergeCell ref="D75:E75"/>
    <mergeCell ref="D76:E76"/>
    <mergeCell ref="A67:A68"/>
    <mergeCell ref="D67:E67"/>
    <mergeCell ref="G68:H68"/>
    <mergeCell ref="A69:A70"/>
    <mergeCell ref="D69:E69"/>
    <mergeCell ref="G69:H69"/>
    <mergeCell ref="D70:E70"/>
    <mergeCell ref="G70:H70"/>
    <mergeCell ref="D77:E77"/>
    <mergeCell ref="D78:E78"/>
    <mergeCell ref="G77:H77"/>
    <mergeCell ref="G78:H78"/>
    <mergeCell ref="D72:E72"/>
    <mergeCell ref="G72:H72"/>
    <mergeCell ref="G67:H67"/>
    <mergeCell ref="D68:E68"/>
    <mergeCell ref="D66:E66"/>
    <mergeCell ref="D65:E65"/>
    <mergeCell ref="G75:H75"/>
    <mergeCell ref="G76:H76"/>
    <mergeCell ref="J56:J57"/>
    <mergeCell ref="B58:H58"/>
    <mergeCell ref="J59:J60"/>
    <mergeCell ref="J61:J62"/>
    <mergeCell ref="A63:J63"/>
    <mergeCell ref="B64:H64"/>
    <mergeCell ref="I59:I60"/>
    <mergeCell ref="I56:I57"/>
    <mergeCell ref="I61:I62"/>
    <mergeCell ref="A65:A66"/>
    <mergeCell ref="G66:H66"/>
    <mergeCell ref="A61:A62"/>
    <mergeCell ref="B55:H55"/>
    <mergeCell ref="A56:A57"/>
    <mergeCell ref="A59:A60"/>
    <mergeCell ref="G65:H65"/>
    <mergeCell ref="J51:J52"/>
    <mergeCell ref="A53:A54"/>
    <mergeCell ref="I53:I54"/>
    <mergeCell ref="J53:J54"/>
    <mergeCell ref="A51:A52"/>
    <mergeCell ref="I51:I52"/>
    <mergeCell ref="J47:J48"/>
    <mergeCell ref="A40:J40"/>
    <mergeCell ref="A49:J49"/>
    <mergeCell ref="B50:H50"/>
    <mergeCell ref="A47:A48"/>
    <mergeCell ref="I47:I48"/>
    <mergeCell ref="I42:I43"/>
    <mergeCell ref="J42:J43"/>
    <mergeCell ref="A38:A39"/>
    <mergeCell ref="I38:I39"/>
    <mergeCell ref="J38:J39"/>
    <mergeCell ref="I45:I46"/>
    <mergeCell ref="J45:J46"/>
    <mergeCell ref="B41:H41"/>
    <mergeCell ref="A42:A43"/>
    <mergeCell ref="B44:H44"/>
    <mergeCell ref="A45:A46"/>
    <mergeCell ref="B35:H35"/>
    <mergeCell ref="A36:A37"/>
    <mergeCell ref="I36:I37"/>
    <mergeCell ref="J36:J37"/>
    <mergeCell ref="J30:J31"/>
    <mergeCell ref="B32:H32"/>
    <mergeCell ref="A33:A34"/>
    <mergeCell ref="I33:I34"/>
    <mergeCell ref="J33:J34"/>
    <mergeCell ref="A30:A31"/>
    <mergeCell ref="I24:I25"/>
    <mergeCell ref="I19:I20"/>
    <mergeCell ref="I30:I31"/>
    <mergeCell ref="J24:J25"/>
    <mergeCell ref="A26:J26"/>
    <mergeCell ref="B27:H27"/>
    <mergeCell ref="A28:A29"/>
    <mergeCell ref="I28:I29"/>
    <mergeCell ref="J28:J29"/>
    <mergeCell ref="A24:A25"/>
    <mergeCell ref="B21:H21"/>
    <mergeCell ref="A22:A23"/>
    <mergeCell ref="I22:I23"/>
    <mergeCell ref="J22:J23"/>
    <mergeCell ref="B18:H18"/>
    <mergeCell ref="A19:A20"/>
    <mergeCell ref="J19:J20"/>
    <mergeCell ref="A1:J5"/>
    <mergeCell ref="A9:J9"/>
    <mergeCell ref="B10:H10"/>
    <mergeCell ref="A11:J11"/>
    <mergeCell ref="A8:J8"/>
    <mergeCell ref="A7:J7"/>
    <mergeCell ref="A6:J6"/>
    <mergeCell ref="A12:J12"/>
    <mergeCell ref="I14:I15"/>
    <mergeCell ref="J14:J15"/>
    <mergeCell ref="I16:I17"/>
    <mergeCell ref="J16:J17"/>
    <mergeCell ref="B13:H13"/>
    <mergeCell ref="A14:A15"/>
    <mergeCell ref="A16:A17"/>
    <mergeCell ref="A91:A92"/>
    <mergeCell ref="A113:A114"/>
    <mergeCell ref="B99:H99"/>
    <mergeCell ref="B102:H102"/>
    <mergeCell ref="A105:A106"/>
    <mergeCell ref="A110:A111"/>
    <mergeCell ref="A103:A104"/>
    <mergeCell ref="A95:A96"/>
    <mergeCell ref="B97:H97"/>
    <mergeCell ref="A108:A109"/>
    <mergeCell ref="I91:I92"/>
    <mergeCell ref="B98:H98"/>
    <mergeCell ref="J105:J106"/>
    <mergeCell ref="B100:H100"/>
    <mergeCell ref="B101:H101"/>
    <mergeCell ref="I93:I94"/>
    <mergeCell ref="G91:H91"/>
    <mergeCell ref="I103:I104"/>
    <mergeCell ref="I95:I96"/>
    <mergeCell ref="J95:J96"/>
    <mergeCell ref="A93:A94"/>
    <mergeCell ref="I152:I153"/>
    <mergeCell ref="J152:J153"/>
    <mergeCell ref="A152:A153"/>
    <mergeCell ref="G148:H148"/>
    <mergeCell ref="A150:A151"/>
    <mergeCell ref="J150:J151"/>
    <mergeCell ref="A148:A149"/>
    <mergeCell ref="I148:I149"/>
    <mergeCell ref="I150:I151"/>
    <mergeCell ref="I105:I106"/>
    <mergeCell ref="I117:I118"/>
    <mergeCell ref="J117:J118"/>
    <mergeCell ref="J119:J120"/>
    <mergeCell ref="J121:J122"/>
    <mergeCell ref="J127:J128"/>
    <mergeCell ref="I108:I109"/>
    <mergeCell ref="J108:J109"/>
    <mergeCell ref="J110:J111"/>
    <mergeCell ref="I110:I111"/>
    <mergeCell ref="A215:A216"/>
    <mergeCell ref="G215:H215"/>
    <mergeCell ref="I211:I212"/>
    <mergeCell ref="J211:J212"/>
    <mergeCell ref="A213:J213"/>
    <mergeCell ref="I215:I216"/>
    <mergeCell ref="J215:J216"/>
    <mergeCell ref="A211:A212"/>
    <mergeCell ref="B208:H208"/>
    <mergeCell ref="A209:A210"/>
    <mergeCell ref="G209:H209"/>
    <mergeCell ref="G211:H211"/>
    <mergeCell ref="B214:H214"/>
    <mergeCell ref="A245:J245"/>
    <mergeCell ref="I226:I227"/>
    <mergeCell ref="J226:J227"/>
    <mergeCell ref="B229:H229"/>
    <mergeCell ref="A230:A231"/>
    <mergeCell ref="G230:H230"/>
    <mergeCell ref="J230:J231"/>
    <mergeCell ref="J222:J223"/>
    <mergeCell ref="I224:I225"/>
    <mergeCell ref="A217:A218"/>
    <mergeCell ref="I217:I218"/>
    <mergeCell ref="A219:A220"/>
    <mergeCell ref="G222:H222"/>
    <mergeCell ref="I222:I223"/>
    <mergeCell ref="B221:H221"/>
    <mergeCell ref="I219:I220"/>
    <mergeCell ref="I230:I231"/>
    <mergeCell ref="I232:I233"/>
    <mergeCell ref="A224:A225"/>
    <mergeCell ref="A222:A223"/>
    <mergeCell ref="A226:A227"/>
    <mergeCell ref="A228:J228"/>
    <mergeCell ref="J224:J225"/>
    <mergeCell ref="A232:A233"/>
    <mergeCell ref="J232:J233"/>
    <mergeCell ref="J234:J235"/>
    <mergeCell ref="A237:J237"/>
    <mergeCell ref="B238:H238"/>
    <mergeCell ref="A239:A240"/>
    <mergeCell ref="I239:I240"/>
    <mergeCell ref="J239:J240"/>
    <mergeCell ref="A236:J236"/>
    <mergeCell ref="A234:A235"/>
    <mergeCell ref="I234:I235"/>
    <mergeCell ref="I241:I242"/>
    <mergeCell ref="J241:J242"/>
    <mergeCell ref="A243:A244"/>
    <mergeCell ref="I243:I244"/>
    <mergeCell ref="J243:J244"/>
    <mergeCell ref="A241:A242"/>
    <mergeCell ref="J251:J252"/>
    <mergeCell ref="A254:J257"/>
    <mergeCell ref="A251:A252"/>
    <mergeCell ref="I251:I252"/>
    <mergeCell ref="J247:J248"/>
    <mergeCell ref="A249:A250"/>
    <mergeCell ref="I249:I250"/>
    <mergeCell ref="J249:J250"/>
    <mergeCell ref="A247:A248"/>
    <mergeCell ref="I247:I24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igor_ipatov</dc:creator>
  <cp:keywords/>
  <dc:description/>
  <cp:lastModifiedBy>Igor_Ipatov</cp:lastModifiedBy>
  <cp:lastPrinted>2016-04-21T11:21:47Z</cp:lastPrinted>
  <dcterms:created xsi:type="dcterms:W3CDTF">2012-03-27T08:05:37Z</dcterms:created>
  <dcterms:modified xsi:type="dcterms:W3CDTF">2016-04-21T11:22:36Z</dcterms:modified>
  <cp:category/>
  <cp:version/>
  <cp:contentType/>
  <cp:contentStatus/>
</cp:coreProperties>
</file>